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95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5" i="1" l="1"/>
  <c r="J196" i="1" s="1"/>
  <c r="I196" i="1"/>
  <c r="L196" i="1"/>
  <c r="H196" i="1"/>
  <c r="F196" i="1"/>
  <c r="G196" i="1"/>
</calcChain>
</file>

<file path=xl/sharedStrings.xml><?xml version="1.0" encoding="utf-8"?>
<sst xmlns="http://schemas.openxmlformats.org/spreadsheetml/2006/main" count="305" uniqueCount="93">
  <si>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</si>
  <si>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</si>
  <si>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</si>
  <si>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</si>
  <si>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</si>
  <si>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</si>
  <si>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</si>
  <si>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</si>
  <si>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</si>
  <si>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</si>
  <si>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</si>
  <si>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</si>
  <si>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</si>
  <si>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</si>
  <si>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</si>
  <si>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</si>
  <si>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</si>
  <si>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</si>
  <si>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</si>
  <si>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</si>
  <si>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</si>
  <si>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</si>
  <si>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</si>
  <si>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</si>
  <si>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</si>
  <si>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</si>
  <si>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</si>
  <si>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</si>
  <si>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</si>
  <si>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</si>
  <si>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</si>
  <si>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</si>
  <si>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</si>
  <si>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</si>
  <si>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</si>
  <si>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</si>
  <si>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</si>
  <si>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</si>
  <si>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</si>
  <si>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</si>
  <si>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</si>
  <si>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</si>
  <si>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</si>
  <si>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</si>
  <si>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</si>
  <si>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</si>
  <si>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</si>
  <si>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</si>
  <si>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</si>
  <si>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</si>
  <si>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</si>
  <si>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</si>
  <si>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</si>
  <si>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</si>
  <si>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</si>
  <si>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</si>
  <si>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</si>
  <si>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</si>
  <si>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</si>
  <si>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</si>
  <si>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</si>
  <si>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</si>
  <si>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</si>
  <si>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</si>
  <si>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</si>
  <si>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</si>
  <si>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</si>
  <si>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</si>
  <si>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</si>
  <si>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</si>
  <si>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</si>
  <si>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МБОУ Ленинская СОШ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</si>
  <si>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</si>
  <si>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</si>
  <si>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</si>
  <si>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</si>
  <si>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</si>
  <si>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</si>
  <si>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Шницель рубленый из птицы с соусом томатным</t>
  </si>
  <si>
    <t>Рыба тушеная в соусе томатном</t>
  </si>
  <si>
    <t>кондитерские изделия</t>
  </si>
  <si>
    <t>Свекла тушеная</t>
  </si>
  <si>
    <t>Котлета рубленая из птицы с соусом томатным</t>
  </si>
  <si>
    <t>Табл. 32</t>
  </si>
  <si>
    <t>Жаркое по домашнему из птицы</t>
  </si>
  <si>
    <t>ТТК-139</t>
  </si>
  <si>
    <t>Огурец соленый</t>
  </si>
  <si>
    <t>Запеканка из макарон с творогом и сгущенным молоком</t>
  </si>
  <si>
    <t>265-2018</t>
  </si>
  <si>
    <t>Плов из птицы</t>
  </si>
  <si>
    <t>Морковь отварная</t>
  </si>
  <si>
    <t>и.о. директора</t>
  </si>
  <si>
    <t>Юдкин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</si>
</sst>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1" zoomScaleNormal="9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2" t="s">
        <v>71</v>
      </c>
      <c r="D1" s="53"/>
      <c r="E1" s="53"/>
      <c r="F1" s="3" t="s">
        <v>1</v>
      </c>
      <c r="G1" s="1" t="s">
        <v>2</v>
      </c>
      <c r="H1" s="54" t="s">
        <v>91</v>
      </c>
      <c r="I1" s="54"/>
      <c r="J1" s="54"/>
      <c r="K1" s="54"/>
    </row>
    <row r="2" spans="1:12" ht="18">
      <c r="A2" s="4" t="s">
        <v>3</v>
      </c>
      <c r="C2" s="1"/>
      <c r="G2" s="1" t="s">
        <v>4</v>
      </c>
      <c r="H2" s="54" t="s">
        <v>92</v>
      </c>
      <c r="I2" s="54"/>
      <c r="J2" s="54"/>
      <c r="K2" s="5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20.71</v>
      </c>
      <c r="H6" s="17">
        <v>19.600000000000001</v>
      </c>
      <c r="I6" s="17">
        <v>6.47</v>
      </c>
      <c r="J6" s="17">
        <v>197.64</v>
      </c>
      <c r="K6" s="43" t="s">
        <v>44</v>
      </c>
      <c r="L6" s="17">
        <v>65.95</v>
      </c>
    </row>
    <row r="7" spans="1:12" ht="15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72</v>
      </c>
      <c r="L7" s="23">
        <v>10.56</v>
      </c>
    </row>
    <row r="8" spans="1:12" ht="15">
      <c r="A8" s="18"/>
      <c r="B8" s="19"/>
      <c r="C8" s="20"/>
      <c r="D8" s="24" t="s">
        <v>27</v>
      </c>
      <c r="E8" s="22" t="s">
        <v>65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66</v>
      </c>
      <c r="L8" s="23">
        <v>1.89</v>
      </c>
    </row>
    <row r="9" spans="1:12" ht="15">
      <c r="A9" s="18"/>
      <c r="B9" s="19"/>
      <c r="C9" s="20"/>
      <c r="D9" s="24" t="s">
        <v>30</v>
      </c>
      <c r="E9" s="22" t="s">
        <v>31</v>
      </c>
      <c r="F9" s="23">
        <v>28</v>
      </c>
      <c r="G9" s="23">
        <v>2.2000000000000002</v>
      </c>
      <c r="H9" s="23">
        <v>0.28000000000000003</v>
      </c>
      <c r="I9" s="23">
        <v>13.48</v>
      </c>
      <c r="J9" s="23">
        <v>66.03</v>
      </c>
      <c r="K9" s="44" t="s">
        <v>26</v>
      </c>
      <c r="L9" s="23">
        <v>2.8</v>
      </c>
    </row>
    <row r="10" spans="1:12" ht="15">
      <c r="A10" s="18"/>
      <c r="B10" s="19"/>
      <c r="C10" s="20"/>
      <c r="D10" s="24" t="s">
        <v>32</v>
      </c>
      <c r="E10" s="22"/>
      <c r="F10" s="23"/>
      <c r="G10" s="23"/>
      <c r="H10" s="23"/>
      <c r="I10" s="23"/>
      <c r="J10" s="23"/>
      <c r="K10" s="44"/>
      <c r="L10" s="23"/>
    </row>
    <row r="11" spans="1:12" ht="15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8.52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35</v>
      </c>
      <c r="E13" s="29"/>
      <c r="F13" s="30">
        <f>SUM(F6:F12)</f>
        <v>577</v>
      </c>
      <c r="G13" s="30">
        <f t="shared" ref="G13:J13" si="0">SUM(G6:G12)</f>
        <v>30.2</v>
      </c>
      <c r="H13" s="30">
        <f t="shared" si="0"/>
        <v>26.070000000000004</v>
      </c>
      <c r="I13" s="30">
        <f t="shared" si="0"/>
        <v>75.22</v>
      </c>
      <c r="J13" s="30">
        <f t="shared" si="0"/>
        <v>570.59999999999991</v>
      </c>
      <c r="K13" s="45"/>
      <c r="L13" s="30">
        <f t="shared" ref="L13" si="1">SUM(L6:L12)</f>
        <v>89.72</v>
      </c>
    </row>
    <row r="14" spans="1:12" ht="15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.75" thickBot="1">
      <c r="A24" s="34">
        <f>A6</f>
        <v>1</v>
      </c>
      <c r="B24" s="35">
        <f>B6</f>
        <v>1</v>
      </c>
      <c r="C24" s="49" t="s">
        <v>42</v>
      </c>
      <c r="D24" s="50"/>
      <c r="E24" s="36"/>
      <c r="F24" s="37">
        <f>F13+F23</f>
        <v>577</v>
      </c>
      <c r="G24" s="37">
        <f t="shared" ref="G24:J24" si="4">G13+G23</f>
        <v>30.2</v>
      </c>
      <c r="H24" s="37">
        <f t="shared" si="4"/>
        <v>26.070000000000004</v>
      </c>
      <c r="I24" s="37">
        <f t="shared" si="4"/>
        <v>75.22</v>
      </c>
      <c r="J24" s="37">
        <f t="shared" si="4"/>
        <v>570.59999999999991</v>
      </c>
      <c r="K24" s="37"/>
      <c r="L24" s="37">
        <f t="shared" ref="L24" si="5">L13+L23</f>
        <v>89.72</v>
      </c>
    </row>
    <row r="25" spans="1:12" ht="15">
      <c r="A25" s="38">
        <v>1</v>
      </c>
      <c r="B25" s="19">
        <v>2</v>
      </c>
      <c r="C25" s="15" t="s">
        <v>23</v>
      </c>
      <c r="D25" s="24" t="s">
        <v>38</v>
      </c>
      <c r="E25" s="16" t="s">
        <v>82</v>
      </c>
      <c r="F25" s="17">
        <v>100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54.76</v>
      </c>
    </row>
    <row r="26" spans="1:12" ht="15">
      <c r="A26" s="38"/>
      <c r="B26" s="19"/>
      <c r="C26" s="20"/>
      <c r="D26" s="21" t="s">
        <v>33</v>
      </c>
      <c r="E26" s="22" t="s">
        <v>60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61</v>
      </c>
      <c r="L26" s="23">
        <v>20.21</v>
      </c>
    </row>
    <row r="27" spans="1:12" ht="15">
      <c r="A27" s="38"/>
      <c r="B27" s="19"/>
      <c r="C27" s="20"/>
      <c r="D27" s="24" t="s">
        <v>27</v>
      </c>
      <c r="E27" s="22" t="s">
        <v>73</v>
      </c>
      <c r="F27" s="23">
        <v>180</v>
      </c>
      <c r="G27" s="23">
        <v>0.39</v>
      </c>
      <c r="H27" s="23">
        <v>0.02</v>
      </c>
      <c r="I27" s="23">
        <v>28.55</v>
      </c>
      <c r="J27" s="23">
        <v>117.39</v>
      </c>
      <c r="K27" s="44" t="s">
        <v>74</v>
      </c>
      <c r="L27" s="23">
        <v>4.55</v>
      </c>
    </row>
    <row r="28" spans="1:12" ht="15">
      <c r="A28" s="38"/>
      <c r="B28" s="19"/>
      <c r="C28" s="20"/>
      <c r="D28" s="24" t="s">
        <v>30</v>
      </c>
      <c r="E28" s="22" t="s">
        <v>31</v>
      </c>
      <c r="F28" s="23">
        <v>28</v>
      </c>
      <c r="G28" s="23">
        <v>2.2000000000000002</v>
      </c>
      <c r="H28" s="23">
        <v>0.28000000000000003</v>
      </c>
      <c r="I28" s="23">
        <v>13.48</v>
      </c>
      <c r="J28" s="23">
        <v>66.03</v>
      </c>
      <c r="K28" s="44" t="s">
        <v>26</v>
      </c>
      <c r="L28" s="23">
        <v>2.83</v>
      </c>
    </row>
    <row r="29" spans="1:12" ht="15">
      <c r="A29" s="38"/>
      <c r="B29" s="19"/>
      <c r="C29" s="20"/>
      <c r="D29" s="24" t="s">
        <v>32</v>
      </c>
      <c r="E29" s="22"/>
      <c r="F29" s="23"/>
      <c r="G29" s="23"/>
      <c r="H29" s="23"/>
      <c r="I29" s="23"/>
      <c r="J29" s="23"/>
      <c r="K29" s="44"/>
      <c r="L29" s="23"/>
    </row>
    <row r="30" spans="1:12" ht="15">
      <c r="A30" s="38"/>
      <c r="B30" s="19"/>
      <c r="C30" s="20"/>
      <c r="D30" s="21" t="s">
        <v>25</v>
      </c>
      <c r="E30" s="22" t="s">
        <v>62</v>
      </c>
      <c r="F30" s="23">
        <v>60</v>
      </c>
      <c r="G30" s="23">
        <v>0.62</v>
      </c>
      <c r="H30" s="23">
        <v>0</v>
      </c>
      <c r="I30" s="23">
        <v>3.9</v>
      </c>
      <c r="J30" s="23">
        <v>18.71</v>
      </c>
      <c r="K30" s="44" t="s">
        <v>83</v>
      </c>
      <c r="L30" s="23">
        <v>7.37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35</v>
      </c>
      <c r="E32" s="29"/>
      <c r="F32" s="30">
        <f>SUM(F25:F31)</f>
        <v>518</v>
      </c>
      <c r="G32" s="30">
        <f t="shared" ref="G32" si="6">SUM(G25:G31)</f>
        <v>21.610000000000003</v>
      </c>
      <c r="H32" s="30">
        <f t="shared" ref="H32" si="7">SUM(H25:H31)</f>
        <v>23.99</v>
      </c>
      <c r="I32" s="30">
        <f t="shared" ref="I32" si="8">SUM(I25:I31)</f>
        <v>82.640000000000015</v>
      </c>
      <c r="J32" s="30">
        <f t="shared" ref="J32:L32" si="9">SUM(J25:J31)</f>
        <v>638.86</v>
      </c>
      <c r="K32" s="45"/>
      <c r="L32" s="30">
        <f t="shared" si="9"/>
        <v>89.72</v>
      </c>
    </row>
    <row r="33" spans="1:12" ht="15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49" t="s">
        <v>42</v>
      </c>
      <c r="D43" s="50"/>
      <c r="E43" s="36"/>
      <c r="F43" s="37">
        <f>F32+F42</f>
        <v>518</v>
      </c>
      <c r="G43" s="37">
        <f t="shared" ref="G43" si="14">G32+G42</f>
        <v>21.610000000000003</v>
      </c>
      <c r="H43" s="37">
        <f t="shared" ref="H43" si="15">H32+H42</f>
        <v>23.99</v>
      </c>
      <c r="I43" s="37">
        <f t="shared" ref="I43" si="16">I32+I42</f>
        <v>82.640000000000015</v>
      </c>
      <c r="J43" s="37">
        <f t="shared" ref="J43:L43" si="17">J32+J42</f>
        <v>638.86</v>
      </c>
      <c r="K43" s="37"/>
      <c r="L43" s="37">
        <f t="shared" si="17"/>
        <v>89.72</v>
      </c>
    </row>
    <row r="44" spans="1:12" ht="15">
      <c r="A44" s="13">
        <v>1</v>
      </c>
      <c r="B44" s="14">
        <v>3</v>
      </c>
      <c r="C44" s="15" t="s">
        <v>23</v>
      </c>
      <c r="D44" s="24" t="s">
        <v>38</v>
      </c>
      <c r="E44" s="16" t="s">
        <v>84</v>
      </c>
      <c r="F44" s="17">
        <v>225</v>
      </c>
      <c r="G44" s="17">
        <v>14.52</v>
      </c>
      <c r="H44" s="17">
        <v>23.27</v>
      </c>
      <c r="I44" s="17">
        <v>22.2</v>
      </c>
      <c r="J44" s="17">
        <v>345.68</v>
      </c>
      <c r="K44" s="43" t="s">
        <v>85</v>
      </c>
      <c r="L44" s="17">
        <v>66.81</v>
      </c>
    </row>
    <row r="45" spans="1:12" ht="15">
      <c r="A45" s="18"/>
      <c r="B45" s="19"/>
      <c r="C45" s="20"/>
      <c r="D45" s="21" t="s">
        <v>33</v>
      </c>
      <c r="E45" s="22"/>
      <c r="F45" s="23"/>
      <c r="G45" s="23"/>
      <c r="H45" s="23"/>
      <c r="I45" s="23"/>
      <c r="J45" s="23"/>
      <c r="K45" s="44"/>
      <c r="L45" s="23"/>
    </row>
    <row r="46" spans="1:12" ht="15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5">
      <c r="A47" s="18"/>
      <c r="B47" s="19"/>
      <c r="C47" s="20"/>
      <c r="D47" s="24" t="s">
        <v>30</v>
      </c>
      <c r="E47" s="22" t="s">
        <v>31</v>
      </c>
      <c r="F47" s="23">
        <v>35</v>
      </c>
      <c r="G47" s="23">
        <v>2.83</v>
      </c>
      <c r="H47" s="23">
        <v>0.38</v>
      </c>
      <c r="I47" s="23">
        <v>17.190000000000001</v>
      </c>
      <c r="J47" s="23">
        <v>84.22</v>
      </c>
      <c r="K47" s="44" t="s">
        <v>26</v>
      </c>
      <c r="L47" s="23">
        <v>3.55</v>
      </c>
    </row>
    <row r="48" spans="1:12" ht="15">
      <c r="A48" s="18"/>
      <c r="B48" s="19"/>
      <c r="C48" s="20"/>
      <c r="D48" s="24" t="s">
        <v>32</v>
      </c>
      <c r="E48" s="22"/>
      <c r="F48" s="23"/>
      <c r="G48" s="23"/>
      <c r="H48" s="23"/>
      <c r="I48" s="23"/>
      <c r="J48" s="23"/>
      <c r="K48" s="44"/>
      <c r="L48" s="23"/>
    </row>
    <row r="49" spans="1:12" ht="15">
      <c r="A49" s="18"/>
      <c r="B49" s="19"/>
      <c r="C49" s="20"/>
      <c r="D49" s="21" t="s">
        <v>25</v>
      </c>
      <c r="E49" s="22" t="s">
        <v>86</v>
      </c>
      <c r="F49" s="23">
        <v>60</v>
      </c>
      <c r="G49" s="23">
        <v>4.04</v>
      </c>
      <c r="H49" s="23">
        <v>0.56000000000000005</v>
      </c>
      <c r="I49" s="23">
        <v>1.08</v>
      </c>
      <c r="J49" s="23">
        <v>9.32</v>
      </c>
      <c r="K49" s="44" t="s">
        <v>26</v>
      </c>
      <c r="L49" s="23">
        <v>13.98</v>
      </c>
    </row>
    <row r="50" spans="1:12" ht="15">
      <c r="A50" s="18"/>
      <c r="B50" s="19"/>
      <c r="C50" s="20"/>
      <c r="D50" s="21" t="s">
        <v>80</v>
      </c>
      <c r="E50" s="22"/>
      <c r="F50" s="23"/>
      <c r="G50" s="23"/>
      <c r="H50" s="23"/>
      <c r="I50" s="23"/>
      <c r="J50" s="23"/>
      <c r="K50" s="44"/>
      <c r="L50" s="23"/>
    </row>
    <row r="51" spans="1:12" ht="15">
      <c r="A51" s="25"/>
      <c r="B51" s="26"/>
      <c r="C51" s="27"/>
      <c r="D51" s="28" t="s">
        <v>35</v>
      </c>
      <c r="E51" s="29"/>
      <c r="F51" s="30">
        <f>SUM(F44:F50)</f>
        <v>500</v>
      </c>
      <c r="G51" s="30">
        <f t="shared" ref="G51" si="18">SUM(G44:G50)</f>
        <v>21.79</v>
      </c>
      <c r="H51" s="30">
        <f t="shared" ref="H51" si="19">SUM(H44:H50)</f>
        <v>24.229999999999997</v>
      </c>
      <c r="I51" s="30">
        <f t="shared" ref="I51" si="20">SUM(I44:I50)</f>
        <v>65.47</v>
      </c>
      <c r="J51" s="30">
        <f t="shared" ref="J51:L51" si="21">SUM(J44:J50)</f>
        <v>541.22</v>
      </c>
      <c r="K51" s="45"/>
      <c r="L51" s="30">
        <f t="shared" si="21"/>
        <v>89.72</v>
      </c>
    </row>
    <row r="52" spans="1:12" ht="15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49" t="s">
        <v>42</v>
      </c>
      <c r="D62" s="50"/>
      <c r="E62" s="36"/>
      <c r="F62" s="37">
        <f>F51+F61</f>
        <v>500</v>
      </c>
      <c r="G62" s="37">
        <f t="shared" ref="G62" si="26">G51+G61</f>
        <v>21.79</v>
      </c>
      <c r="H62" s="37">
        <f t="shared" ref="H62" si="27">H51+H61</f>
        <v>24.229999999999997</v>
      </c>
      <c r="I62" s="37">
        <f t="shared" ref="I62" si="28">I51+I61</f>
        <v>65.47</v>
      </c>
      <c r="J62" s="37">
        <f t="shared" ref="J62:L62" si="29">J51+J61</f>
        <v>541.22</v>
      </c>
      <c r="K62" s="37"/>
      <c r="L62" s="37">
        <f t="shared" si="29"/>
        <v>89.72</v>
      </c>
    </row>
    <row r="63" spans="1:12" ht="15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9.67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33.299999999999997</v>
      </c>
    </row>
    <row r="64" spans="1:12" ht="15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27</v>
      </c>
      <c r="E65" s="22" t="s">
        <v>55</v>
      </c>
      <c r="F65" s="23">
        <v>180</v>
      </c>
      <c r="G65" s="23">
        <v>4.41</v>
      </c>
      <c r="H65" s="23">
        <v>4.5</v>
      </c>
      <c r="I65" s="23">
        <v>29.25</v>
      </c>
      <c r="J65" s="23">
        <v>171</v>
      </c>
      <c r="K65" s="44" t="s">
        <v>56</v>
      </c>
      <c r="L65" s="23">
        <v>20.49</v>
      </c>
    </row>
    <row r="66" spans="1:12" ht="15">
      <c r="A66" s="18"/>
      <c r="B66" s="19"/>
      <c r="C66" s="20"/>
      <c r="D66" s="24" t="s">
        <v>30</v>
      </c>
      <c r="E66" s="22" t="s">
        <v>31</v>
      </c>
      <c r="F66" s="23">
        <v>30</v>
      </c>
      <c r="G66" s="23">
        <v>2.37</v>
      </c>
      <c r="H66" s="23">
        <v>0.3</v>
      </c>
      <c r="I66" s="23">
        <v>14.49</v>
      </c>
      <c r="J66" s="23">
        <v>71</v>
      </c>
      <c r="K66" s="44" t="s">
        <v>26</v>
      </c>
      <c r="L66" s="23">
        <v>3.06</v>
      </c>
    </row>
    <row r="67" spans="1:12" ht="15">
      <c r="A67" s="18"/>
      <c r="B67" s="19"/>
      <c r="C67" s="20"/>
      <c r="D67" s="24" t="s">
        <v>32</v>
      </c>
      <c r="E67" s="22" t="s">
        <v>57</v>
      </c>
      <c r="F67" s="23">
        <v>150</v>
      </c>
      <c r="G67" s="23">
        <v>0.6</v>
      </c>
      <c r="H67" s="23">
        <v>0.6</v>
      </c>
      <c r="I67" s="23">
        <v>15.2</v>
      </c>
      <c r="J67" s="23">
        <v>72.849999999999994</v>
      </c>
      <c r="K67" s="44" t="s">
        <v>26</v>
      </c>
      <c r="L67" s="23">
        <v>22.5</v>
      </c>
    </row>
    <row r="68" spans="1:12" ht="15">
      <c r="A68" s="18"/>
      <c r="B68" s="19"/>
      <c r="C68" s="20"/>
      <c r="D68" s="21"/>
      <c r="E68" s="22" t="s">
        <v>58</v>
      </c>
      <c r="F68" s="23">
        <v>10</v>
      </c>
      <c r="G68" s="23">
        <v>0.08</v>
      </c>
      <c r="H68" s="23">
        <v>7.34</v>
      </c>
      <c r="I68" s="23">
        <v>0.14000000000000001</v>
      </c>
      <c r="J68" s="23">
        <v>66.67</v>
      </c>
      <c r="K68" s="44" t="s">
        <v>26</v>
      </c>
      <c r="L68" s="23">
        <v>10.37</v>
      </c>
    </row>
    <row r="69" spans="1:12" ht="15">
      <c r="A69" s="18"/>
      <c r="B69" s="19"/>
      <c r="C69" s="20"/>
      <c r="D69" s="21" t="s">
        <v>80</v>
      </c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35</v>
      </c>
      <c r="E70" s="29"/>
      <c r="F70" s="30">
        <f>SUM(F63:F69)</f>
        <v>590</v>
      </c>
      <c r="G70" s="30">
        <f t="shared" ref="G70" si="30">SUM(G63:G69)</f>
        <v>17.13</v>
      </c>
      <c r="H70" s="30">
        <f t="shared" ref="H70" si="31">SUM(H63:H69)</f>
        <v>19.170000000000002</v>
      </c>
      <c r="I70" s="30">
        <f t="shared" ref="I70" si="32">SUM(I63:I69)</f>
        <v>85.78</v>
      </c>
      <c r="J70" s="30">
        <f t="shared" ref="J70:L70" si="33">SUM(J63:J69)</f>
        <v>568.54999999999995</v>
      </c>
      <c r="K70" s="45"/>
      <c r="L70" s="30">
        <f t="shared" si="33"/>
        <v>89.72</v>
      </c>
    </row>
    <row r="71" spans="1:12" ht="15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49" t="s">
        <v>42</v>
      </c>
      <c r="D81" s="50"/>
      <c r="E81" s="36"/>
      <c r="F81" s="37">
        <f>F70+F80</f>
        <v>590</v>
      </c>
      <c r="G81" s="37">
        <f t="shared" ref="G81" si="38">G70+G80</f>
        <v>17.13</v>
      </c>
      <c r="H81" s="37">
        <f t="shared" ref="H81" si="39">H70+H80</f>
        <v>19.170000000000002</v>
      </c>
      <c r="I81" s="37">
        <f t="shared" ref="I81" si="40">I70+I80</f>
        <v>85.78</v>
      </c>
      <c r="J81" s="37">
        <f t="shared" ref="J81:L81" si="41">J70+J80</f>
        <v>568.54999999999995</v>
      </c>
      <c r="K81" s="37"/>
      <c r="L81" s="37">
        <f t="shared" si="41"/>
        <v>89.72</v>
      </c>
    </row>
    <row r="82" spans="1:12" ht="15">
      <c r="A82" s="13">
        <v>1</v>
      </c>
      <c r="B82" s="14">
        <v>5</v>
      </c>
      <c r="C82" s="15" t="s">
        <v>23</v>
      </c>
      <c r="D82" s="24" t="s">
        <v>38</v>
      </c>
      <c r="E82" s="16" t="s">
        <v>77</v>
      </c>
      <c r="F82" s="17">
        <v>133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59</v>
      </c>
      <c r="L82" s="17">
        <v>49.03</v>
      </c>
    </row>
    <row r="83" spans="1:12" ht="15">
      <c r="A83" s="18"/>
      <c r="B83" s="19"/>
      <c r="C83" s="20"/>
      <c r="D83" s="21" t="s">
        <v>33</v>
      </c>
      <c r="E83" s="22" t="s">
        <v>75</v>
      </c>
      <c r="F83" s="23">
        <v>150</v>
      </c>
      <c r="G83" s="23">
        <v>8.77</v>
      </c>
      <c r="H83" s="23">
        <v>6.07</v>
      </c>
      <c r="I83" s="23">
        <v>39.64</v>
      </c>
      <c r="J83" s="23">
        <v>247.34</v>
      </c>
      <c r="K83" s="44" t="s">
        <v>76</v>
      </c>
      <c r="L83" s="23">
        <v>8.64</v>
      </c>
    </row>
    <row r="84" spans="1:12" ht="15">
      <c r="A84" s="18"/>
      <c r="B84" s="19"/>
      <c r="C84" s="20"/>
      <c r="D84" s="24" t="s">
        <v>27</v>
      </c>
      <c r="E84" s="22" t="s">
        <v>65</v>
      </c>
      <c r="F84" s="23">
        <v>189</v>
      </c>
      <c r="G84" s="23">
        <v>0.18</v>
      </c>
      <c r="H84" s="23">
        <v>0</v>
      </c>
      <c r="I84" s="23">
        <v>13.53</v>
      </c>
      <c r="J84" s="23">
        <v>54.99</v>
      </c>
      <c r="K84" s="44" t="s">
        <v>66</v>
      </c>
      <c r="L84" s="23">
        <v>1.89</v>
      </c>
    </row>
    <row r="85" spans="1:12" ht="15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23">
        <v>3.06</v>
      </c>
    </row>
    <row r="86" spans="1:12" ht="15">
      <c r="A86" s="18"/>
      <c r="B86" s="19"/>
      <c r="C86" s="20"/>
      <c r="D86" s="24" t="s">
        <v>32</v>
      </c>
      <c r="E86" s="22" t="s">
        <v>57</v>
      </c>
      <c r="F86" s="23">
        <v>115</v>
      </c>
      <c r="G86" s="23">
        <v>0.46</v>
      </c>
      <c r="H86" s="23">
        <v>0.46</v>
      </c>
      <c r="I86" s="23">
        <v>11.54</v>
      </c>
      <c r="J86" s="23">
        <v>55.33</v>
      </c>
      <c r="K86" s="44" t="s">
        <v>26</v>
      </c>
      <c r="L86" s="23">
        <v>17.25</v>
      </c>
    </row>
    <row r="87" spans="1:12" ht="15">
      <c r="A87" s="18"/>
      <c r="B87" s="19"/>
      <c r="C87" s="20"/>
      <c r="D87" s="21" t="s">
        <v>25</v>
      </c>
      <c r="E87" s="22" t="s">
        <v>81</v>
      </c>
      <c r="F87" s="23">
        <v>60</v>
      </c>
      <c r="G87" s="23">
        <v>1.48</v>
      </c>
      <c r="H87" s="23">
        <v>1.76</v>
      </c>
      <c r="I87" s="23">
        <v>5.84</v>
      </c>
      <c r="J87" s="23">
        <v>45.4</v>
      </c>
      <c r="K87" s="44" t="s">
        <v>49</v>
      </c>
      <c r="L87" s="23">
        <v>9.85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35</v>
      </c>
      <c r="E89" s="29"/>
      <c r="F89" s="30">
        <f>SUM(F82:F88)</f>
        <v>677</v>
      </c>
      <c r="G89" s="30">
        <f t="shared" ref="G89" si="42">SUM(G82:G88)</f>
        <v>26.05</v>
      </c>
      <c r="H89" s="30">
        <f t="shared" ref="H89" si="43">SUM(H82:H88)</f>
        <v>32.42</v>
      </c>
      <c r="I89" s="30">
        <f t="shared" ref="I89" si="44">SUM(I82:I88)</f>
        <v>99.59</v>
      </c>
      <c r="J89" s="30">
        <f t="shared" ref="J89:L89" si="45">SUM(J82:J88)</f>
        <v>799.34</v>
      </c>
      <c r="K89" s="45"/>
      <c r="L89" s="30">
        <f t="shared" si="45"/>
        <v>89.72</v>
      </c>
    </row>
    <row r="90" spans="1:12" ht="15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49" t="s">
        <v>42</v>
      </c>
      <c r="D100" s="50"/>
      <c r="E100" s="36"/>
      <c r="F100" s="37">
        <f>F89+F99</f>
        <v>677</v>
      </c>
      <c r="G100" s="37">
        <f t="shared" ref="G100" si="50">G89+G99</f>
        <v>26.05</v>
      </c>
      <c r="H100" s="37">
        <f t="shared" ref="H100" si="51">H89+H99</f>
        <v>32.42</v>
      </c>
      <c r="I100" s="37">
        <f t="shared" ref="I100" si="52">I89+I99</f>
        <v>99.59</v>
      </c>
      <c r="J100" s="37">
        <f t="shared" ref="J100:L100" si="53">J89+J99</f>
        <v>799.34</v>
      </c>
      <c r="K100" s="37"/>
      <c r="L100" s="37">
        <f t="shared" si="53"/>
        <v>89.72</v>
      </c>
    </row>
    <row r="101" spans="1:12" ht="15">
      <c r="A101" s="13">
        <v>2</v>
      </c>
      <c r="B101" s="14">
        <v>1</v>
      </c>
      <c r="C101" s="15" t="s">
        <v>23</v>
      </c>
      <c r="D101" s="24" t="s">
        <v>38</v>
      </c>
      <c r="E101" s="16" t="s">
        <v>87</v>
      </c>
      <c r="F101" s="17">
        <v>223</v>
      </c>
      <c r="G101" s="17">
        <v>16.899999999999999</v>
      </c>
      <c r="H101" s="17">
        <v>17.8</v>
      </c>
      <c r="I101" s="17">
        <v>43.17</v>
      </c>
      <c r="J101" s="17">
        <v>389.4</v>
      </c>
      <c r="K101" s="43" t="s">
        <v>88</v>
      </c>
      <c r="L101" s="17">
        <v>50.62</v>
      </c>
    </row>
    <row r="102" spans="1:12" ht="15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27</v>
      </c>
      <c r="E103" s="22" t="s">
        <v>28</v>
      </c>
      <c r="F103" s="23">
        <v>180</v>
      </c>
      <c r="G103" s="23">
        <v>0.01</v>
      </c>
      <c r="H103" s="23">
        <v>0.04</v>
      </c>
      <c r="I103" s="23">
        <v>17.899999999999999</v>
      </c>
      <c r="J103" s="23">
        <v>72.3</v>
      </c>
      <c r="K103" s="44" t="s">
        <v>29</v>
      </c>
      <c r="L103" s="23">
        <v>3.17</v>
      </c>
    </row>
    <row r="104" spans="1:12" ht="15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26</v>
      </c>
      <c r="L104" s="23">
        <v>3.06</v>
      </c>
    </row>
    <row r="105" spans="1:12" ht="15">
      <c r="A105" s="18"/>
      <c r="B105" s="19"/>
      <c r="C105" s="20"/>
      <c r="D105" s="24" t="s">
        <v>32</v>
      </c>
      <c r="E105" s="22" t="s">
        <v>57</v>
      </c>
      <c r="F105" s="23">
        <v>150</v>
      </c>
      <c r="G105" s="23">
        <v>0.6</v>
      </c>
      <c r="H105" s="23">
        <v>0.6</v>
      </c>
      <c r="I105" s="23">
        <v>15.08</v>
      </c>
      <c r="J105" s="23">
        <v>72.3</v>
      </c>
      <c r="K105" s="44" t="s">
        <v>26</v>
      </c>
      <c r="L105" s="23">
        <v>22.5</v>
      </c>
    </row>
    <row r="106" spans="1:12" ht="15">
      <c r="A106" s="18"/>
      <c r="B106" s="19"/>
      <c r="C106" s="20"/>
      <c r="D106" s="21" t="s">
        <v>25</v>
      </c>
      <c r="E106" s="22"/>
      <c r="F106" s="23"/>
      <c r="G106" s="23"/>
      <c r="H106" s="23"/>
      <c r="I106" s="23"/>
      <c r="J106" s="23"/>
      <c r="K106" s="44"/>
      <c r="L106" s="23"/>
    </row>
    <row r="107" spans="1:12" ht="15">
      <c r="A107" s="18"/>
      <c r="B107" s="19"/>
      <c r="C107" s="20"/>
      <c r="D107" s="21"/>
      <c r="E107" s="22" t="s">
        <v>58</v>
      </c>
      <c r="F107" s="23">
        <v>10</v>
      </c>
      <c r="G107" s="23">
        <v>0.08</v>
      </c>
      <c r="H107" s="23">
        <v>7.34</v>
      </c>
      <c r="I107" s="23">
        <v>0.14000000000000001</v>
      </c>
      <c r="J107" s="23">
        <v>66.67</v>
      </c>
      <c r="K107" s="44" t="s">
        <v>26</v>
      </c>
      <c r="L107" s="23">
        <v>10.37</v>
      </c>
    </row>
    <row r="108" spans="1:12" ht="15">
      <c r="A108" s="25"/>
      <c r="B108" s="26"/>
      <c r="C108" s="27"/>
      <c r="D108" s="28" t="s">
        <v>35</v>
      </c>
      <c r="E108" s="29"/>
      <c r="F108" s="30">
        <f>SUM(F101:F107)</f>
        <v>593</v>
      </c>
      <c r="G108" s="30">
        <f t="shared" ref="G108:J108" si="54">SUM(G101:G107)</f>
        <v>19.96</v>
      </c>
      <c r="H108" s="30">
        <f t="shared" si="54"/>
        <v>26.080000000000002</v>
      </c>
      <c r="I108" s="30">
        <f t="shared" si="54"/>
        <v>90.78</v>
      </c>
      <c r="J108" s="30">
        <f t="shared" si="54"/>
        <v>671.67</v>
      </c>
      <c r="K108" s="45"/>
      <c r="L108" s="30">
        <f t="shared" ref="L108" si="55">SUM(L101:L107)</f>
        <v>89.72</v>
      </c>
    </row>
    <row r="109" spans="1:12" ht="15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6">SUM(G109:G117)</f>
        <v>0</v>
      </c>
      <c r="H118" s="30">
        <f t="shared" si="56"/>
        <v>0</v>
      </c>
      <c r="I118" s="30">
        <f t="shared" si="56"/>
        <v>0</v>
      </c>
      <c r="J118" s="30">
        <f t="shared" si="56"/>
        <v>0</v>
      </c>
      <c r="K118" s="45"/>
      <c r="L118" s="30">
        <f t="shared" ref="L118" si="57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49" t="s">
        <v>42</v>
      </c>
      <c r="D119" s="50"/>
      <c r="E119" s="36"/>
      <c r="F119" s="37">
        <f>F108+F118</f>
        <v>593</v>
      </c>
      <c r="G119" s="37">
        <f t="shared" ref="G119" si="58">G108+G118</f>
        <v>19.96</v>
      </c>
      <c r="H119" s="37">
        <f t="shared" ref="H119" si="59">H108+H118</f>
        <v>26.080000000000002</v>
      </c>
      <c r="I119" s="37">
        <f t="shared" ref="I119" si="60">I108+I118</f>
        <v>90.78</v>
      </c>
      <c r="J119" s="37">
        <f t="shared" ref="J119:L119" si="61">J108+J118</f>
        <v>671.67</v>
      </c>
      <c r="K119" s="37"/>
      <c r="L119" s="37">
        <f t="shared" si="61"/>
        <v>89.72</v>
      </c>
    </row>
    <row r="120" spans="1:12" ht="15">
      <c r="A120" s="38">
        <v>2</v>
      </c>
      <c r="B120" s="19">
        <v>2</v>
      </c>
      <c r="C120" s="15" t="s">
        <v>23</v>
      </c>
      <c r="D120" s="24" t="s">
        <v>38</v>
      </c>
      <c r="E120" s="16" t="s">
        <v>89</v>
      </c>
      <c r="F120" s="17">
        <v>240</v>
      </c>
      <c r="G120" s="17">
        <v>26.71</v>
      </c>
      <c r="H120" s="17">
        <v>21.85</v>
      </c>
      <c r="I120" s="17">
        <v>52.61</v>
      </c>
      <c r="J120" s="17">
        <v>423.47</v>
      </c>
      <c r="K120" s="43" t="s">
        <v>64</v>
      </c>
      <c r="L120" s="17">
        <v>72.64</v>
      </c>
    </row>
    <row r="121" spans="1:12" ht="15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27</v>
      </c>
      <c r="E122" s="22" t="s">
        <v>73</v>
      </c>
      <c r="F122" s="23">
        <v>200</v>
      </c>
      <c r="G122" s="23">
        <v>0.43</v>
      </c>
      <c r="H122" s="23">
        <v>0.02</v>
      </c>
      <c r="I122" s="23">
        <v>31.69</v>
      </c>
      <c r="J122" s="23">
        <v>130.30000000000001</v>
      </c>
      <c r="K122" s="44" t="s">
        <v>74</v>
      </c>
      <c r="L122" s="23">
        <v>5.05</v>
      </c>
    </row>
    <row r="123" spans="1:12" ht="15">
      <c r="A123" s="38"/>
      <c r="B123" s="19"/>
      <c r="C123" s="20"/>
      <c r="D123" s="24" t="s">
        <v>30</v>
      </c>
      <c r="E123" s="22" t="s">
        <v>31</v>
      </c>
      <c r="F123" s="23">
        <v>35</v>
      </c>
      <c r="G123" s="23">
        <v>2.83</v>
      </c>
      <c r="H123" s="23">
        <v>0.38</v>
      </c>
      <c r="I123" s="23">
        <v>17.190000000000001</v>
      </c>
      <c r="J123" s="23">
        <v>84.22</v>
      </c>
      <c r="K123" s="44" t="s">
        <v>26</v>
      </c>
      <c r="L123" s="23">
        <v>3.51</v>
      </c>
    </row>
    <row r="124" spans="1:12" ht="15">
      <c r="A124" s="38"/>
      <c r="B124" s="19"/>
      <c r="C124" s="20"/>
      <c r="D124" s="24" t="s">
        <v>32</v>
      </c>
      <c r="E124" s="22"/>
      <c r="F124" s="23"/>
      <c r="G124" s="23"/>
      <c r="H124" s="23"/>
      <c r="I124" s="23"/>
      <c r="J124" s="23"/>
      <c r="K124" s="44"/>
      <c r="L124" s="23"/>
    </row>
    <row r="125" spans="1:12" ht="15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8.52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35</v>
      </c>
      <c r="E127" s="29"/>
      <c r="F127" s="30">
        <f>SUM(F120:F126)</f>
        <v>535</v>
      </c>
      <c r="G127" s="30">
        <f t="shared" ref="G127:J127" si="62">SUM(G120:G126)</f>
        <v>31.45</v>
      </c>
      <c r="H127" s="30">
        <f t="shared" si="62"/>
        <v>24.01</v>
      </c>
      <c r="I127" s="30">
        <f t="shared" si="62"/>
        <v>107.33</v>
      </c>
      <c r="J127" s="30">
        <f t="shared" si="62"/>
        <v>683.39</v>
      </c>
      <c r="K127" s="45"/>
      <c r="L127" s="30">
        <f t="shared" ref="L127" si="63">SUM(L120:L126)</f>
        <v>89.72</v>
      </c>
    </row>
    <row r="128" spans="1:12" ht="15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4">SUM(G128:G136)</f>
        <v>0</v>
      </c>
      <c r="H137" s="30">
        <f t="shared" si="64"/>
        <v>0</v>
      </c>
      <c r="I137" s="30">
        <f t="shared" si="64"/>
        <v>0</v>
      </c>
      <c r="J137" s="30">
        <f t="shared" si="64"/>
        <v>0</v>
      </c>
      <c r="K137" s="45"/>
      <c r="L137" s="30">
        <f t="shared" ref="L137" si="65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49" t="s">
        <v>42</v>
      </c>
      <c r="D138" s="50"/>
      <c r="E138" s="36"/>
      <c r="F138" s="37">
        <f>F127+F137</f>
        <v>535</v>
      </c>
      <c r="G138" s="37">
        <f t="shared" ref="G138" si="66">G127+G137</f>
        <v>31.45</v>
      </c>
      <c r="H138" s="37">
        <f t="shared" ref="H138" si="67">H127+H137</f>
        <v>24.01</v>
      </c>
      <c r="I138" s="37">
        <f t="shared" ref="I138" si="68">I127+I137</f>
        <v>107.33</v>
      </c>
      <c r="J138" s="37">
        <f t="shared" ref="J138:L138" si="69">J127+J137</f>
        <v>683.39</v>
      </c>
      <c r="K138" s="37"/>
      <c r="L138" s="37">
        <f t="shared" si="69"/>
        <v>89.72</v>
      </c>
    </row>
    <row r="139" spans="1:12" ht="15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140</v>
      </c>
      <c r="G139" s="17">
        <v>23.66</v>
      </c>
      <c r="H139" s="17">
        <v>22.95</v>
      </c>
      <c r="I139" s="17">
        <v>8.14</v>
      </c>
      <c r="J139" s="17">
        <v>324.98</v>
      </c>
      <c r="K139" s="43" t="s">
        <v>51</v>
      </c>
      <c r="L139" s="17">
        <v>65.180000000000007</v>
      </c>
    </row>
    <row r="140" spans="1:12" ht="15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7.73</v>
      </c>
    </row>
    <row r="141" spans="1:12" ht="15">
      <c r="A141" s="18"/>
      <c r="B141" s="19"/>
      <c r="C141" s="20"/>
      <c r="D141" s="24" t="s">
        <v>27</v>
      </c>
      <c r="E141" s="22" t="s">
        <v>46</v>
      </c>
      <c r="F141" s="23">
        <v>200</v>
      </c>
      <c r="G141" s="23">
        <v>0.44</v>
      </c>
      <c r="H141" s="23">
        <v>0.02</v>
      </c>
      <c r="I141" s="23">
        <v>27.75</v>
      </c>
      <c r="J141" s="23">
        <v>113.22</v>
      </c>
      <c r="K141" s="44" t="s">
        <v>47</v>
      </c>
      <c r="L141" s="23">
        <v>5.98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34</v>
      </c>
      <c r="G142" s="23">
        <v>2.7</v>
      </c>
      <c r="H142" s="23">
        <v>0.34</v>
      </c>
      <c r="I142" s="23">
        <v>16.489999999999998</v>
      </c>
      <c r="J142" s="23">
        <v>80.75</v>
      </c>
      <c r="K142" s="44" t="s">
        <v>26</v>
      </c>
      <c r="L142" s="23">
        <v>3.46</v>
      </c>
    </row>
    <row r="143" spans="1:12" ht="15">
      <c r="A143" s="18"/>
      <c r="B143" s="19"/>
      <c r="C143" s="20"/>
      <c r="D143" s="24" t="s">
        <v>32</v>
      </c>
      <c r="E143" s="22"/>
      <c r="F143" s="23"/>
      <c r="G143" s="23"/>
      <c r="H143" s="23"/>
      <c r="I143" s="23"/>
      <c r="J143" s="23"/>
      <c r="K143" s="44"/>
      <c r="L143" s="23"/>
    </row>
    <row r="144" spans="1:12" ht="15">
      <c r="A144" s="18"/>
      <c r="B144" s="19"/>
      <c r="C144" s="20"/>
      <c r="D144" s="21" t="s">
        <v>25</v>
      </c>
      <c r="E144" s="22" t="s">
        <v>62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63</v>
      </c>
      <c r="L144" s="23">
        <v>7.37</v>
      </c>
    </row>
    <row r="145" spans="1:12" ht="15">
      <c r="A145" s="18"/>
      <c r="B145" s="19"/>
      <c r="C145" s="20"/>
      <c r="D145" s="21" t="s">
        <v>80</v>
      </c>
      <c r="E145" s="22"/>
      <c r="F145" s="23"/>
      <c r="G145" s="23"/>
      <c r="H145" s="23"/>
      <c r="I145" s="23"/>
      <c r="J145" s="23"/>
      <c r="K145" s="44"/>
      <c r="L145" s="23"/>
    </row>
    <row r="146" spans="1:12" ht="15">
      <c r="A146" s="25"/>
      <c r="B146" s="26"/>
      <c r="C146" s="27"/>
      <c r="D146" s="28" t="s">
        <v>35</v>
      </c>
      <c r="E146" s="29"/>
      <c r="F146" s="30">
        <f>SUM(F139:F145)</f>
        <v>584</v>
      </c>
      <c r="G146" s="30">
        <f t="shared" ref="G146:J146" si="70">SUM(G139:G145)</f>
        <v>34.11</v>
      </c>
      <c r="H146" s="30">
        <f t="shared" si="70"/>
        <v>27.83</v>
      </c>
      <c r="I146" s="30">
        <f t="shared" si="70"/>
        <v>95.649999999999991</v>
      </c>
      <c r="J146" s="30">
        <f t="shared" si="70"/>
        <v>762.83</v>
      </c>
      <c r="K146" s="45"/>
      <c r="L146" s="30">
        <f t="shared" ref="L146" si="71">SUM(L139:L145)</f>
        <v>89.720000000000013</v>
      </c>
    </row>
    <row r="147" spans="1:12" ht="15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2">SUM(G147:G155)</f>
        <v>0</v>
      </c>
      <c r="H156" s="30">
        <f t="shared" si="72"/>
        <v>0</v>
      </c>
      <c r="I156" s="30">
        <f t="shared" si="72"/>
        <v>0</v>
      </c>
      <c r="J156" s="30">
        <f t="shared" si="72"/>
        <v>0</v>
      </c>
      <c r="K156" s="45"/>
      <c r="L156" s="30">
        <f t="shared" ref="L156" si="73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49" t="s">
        <v>42</v>
      </c>
      <c r="D157" s="50"/>
      <c r="E157" s="36"/>
      <c r="F157" s="37">
        <f>F146+F156</f>
        <v>584</v>
      </c>
      <c r="G157" s="37">
        <f t="shared" ref="G157" si="74">G146+G156</f>
        <v>34.11</v>
      </c>
      <c r="H157" s="37">
        <f t="shared" ref="H157" si="75">H146+H156</f>
        <v>27.83</v>
      </c>
      <c r="I157" s="37">
        <f t="shared" ref="I157" si="76">I146+I156</f>
        <v>95.649999999999991</v>
      </c>
      <c r="J157" s="37">
        <f t="shared" ref="J157:L157" si="77">J146+J156</f>
        <v>762.83</v>
      </c>
      <c r="K157" s="37"/>
      <c r="L157" s="37">
        <f t="shared" si="77"/>
        <v>89.720000000000013</v>
      </c>
    </row>
    <row r="158" spans="1:12" ht="15">
      <c r="A158" s="13">
        <v>2</v>
      </c>
      <c r="B158" s="14">
        <v>4</v>
      </c>
      <c r="C158" s="15" t="s">
        <v>23</v>
      </c>
      <c r="D158" s="24" t="s">
        <v>38</v>
      </c>
      <c r="E158" s="16" t="s">
        <v>79</v>
      </c>
      <c r="F158" s="17">
        <v>130</v>
      </c>
      <c r="G158" s="17">
        <v>16.600000000000001</v>
      </c>
      <c r="H158" s="17">
        <v>16.760000000000002</v>
      </c>
      <c r="I158" s="17">
        <v>9.39</v>
      </c>
      <c r="J158" s="17">
        <v>183.01</v>
      </c>
      <c r="K158" s="43" t="s">
        <v>67</v>
      </c>
      <c r="L158" s="17">
        <v>56.22</v>
      </c>
    </row>
    <row r="159" spans="1:12" ht="15">
      <c r="A159" s="18"/>
      <c r="B159" s="19"/>
      <c r="C159" s="20"/>
      <c r="D159" s="21" t="s">
        <v>33</v>
      </c>
      <c r="E159" s="22" t="s">
        <v>60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61</v>
      </c>
      <c r="L159" s="23">
        <v>20.21</v>
      </c>
    </row>
    <row r="160" spans="1:12" ht="15">
      <c r="A160" s="18"/>
      <c r="B160" s="19"/>
      <c r="C160" s="20"/>
      <c r="D160" s="24" t="s">
        <v>27</v>
      </c>
      <c r="E160" s="22" t="s">
        <v>65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66</v>
      </c>
      <c r="L160" s="23">
        <v>2.1</v>
      </c>
    </row>
    <row r="161" spans="1:12" ht="15">
      <c r="A161" s="18"/>
      <c r="B161" s="19"/>
      <c r="C161" s="20"/>
      <c r="D161" s="24" t="s">
        <v>30</v>
      </c>
      <c r="E161" s="22" t="s">
        <v>31</v>
      </c>
      <c r="F161" s="23">
        <v>39</v>
      </c>
      <c r="G161" s="23">
        <v>2.98</v>
      </c>
      <c r="H161" s="23">
        <v>0.38</v>
      </c>
      <c r="I161" s="23">
        <v>18.149999999999999</v>
      </c>
      <c r="J161" s="23">
        <v>88.98</v>
      </c>
      <c r="K161" s="44" t="s">
        <v>26</v>
      </c>
      <c r="L161" s="23">
        <v>3.93</v>
      </c>
    </row>
    <row r="162" spans="1:12" ht="15">
      <c r="A162" s="18"/>
      <c r="B162" s="19"/>
      <c r="C162" s="20"/>
      <c r="D162" s="24" t="s">
        <v>32</v>
      </c>
      <c r="E162" s="22"/>
      <c r="F162" s="23"/>
      <c r="G162" s="23"/>
      <c r="H162" s="23"/>
      <c r="I162" s="23"/>
      <c r="J162" s="23"/>
      <c r="K162" s="44"/>
      <c r="L162" s="23"/>
    </row>
    <row r="163" spans="1:12" ht="15">
      <c r="A163" s="18"/>
      <c r="B163" s="19"/>
      <c r="C163" s="20"/>
      <c r="D163" s="21" t="s">
        <v>25</v>
      </c>
      <c r="E163" s="22" t="s">
        <v>90</v>
      </c>
      <c r="F163" s="23">
        <v>60</v>
      </c>
      <c r="G163" s="23">
        <v>0.62</v>
      </c>
      <c r="H163" s="23">
        <v>0</v>
      </c>
      <c r="I163" s="23">
        <v>3.9</v>
      </c>
      <c r="J163" s="23">
        <v>18.71</v>
      </c>
      <c r="K163" s="44" t="s">
        <v>63</v>
      </c>
      <c r="L163" s="23">
        <v>7.26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35</v>
      </c>
      <c r="E165" s="29"/>
      <c r="F165" s="30">
        <f>SUM(F158:F164)</f>
        <v>589</v>
      </c>
      <c r="G165" s="30">
        <f t="shared" ref="G165:J165" si="78">SUM(G158:G164)</f>
        <v>23.580000000000002</v>
      </c>
      <c r="H165" s="30">
        <f t="shared" si="78"/>
        <v>23.970000000000002</v>
      </c>
      <c r="I165" s="30">
        <f t="shared" si="78"/>
        <v>68.580000000000013</v>
      </c>
      <c r="J165" s="30">
        <f t="shared" si="78"/>
        <v>516.76</v>
      </c>
      <c r="K165" s="45"/>
      <c r="L165" s="30">
        <f t="shared" ref="L165" si="79">SUM(L158:L164)</f>
        <v>89.720000000000013</v>
      </c>
    </row>
    <row r="166" spans="1:12" ht="15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80">SUM(G166:G174)</f>
        <v>0</v>
      </c>
      <c r="H175" s="30">
        <f t="shared" si="80"/>
        <v>0</v>
      </c>
      <c r="I175" s="30">
        <f t="shared" si="80"/>
        <v>0</v>
      </c>
      <c r="J175" s="30">
        <f t="shared" si="80"/>
        <v>0</v>
      </c>
      <c r="K175" s="45"/>
      <c r="L175" s="30">
        <f t="shared" ref="L175" si="81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49" t="s">
        <v>42</v>
      </c>
      <c r="D176" s="50"/>
      <c r="E176" s="36"/>
      <c r="F176" s="37">
        <f>F165+F175</f>
        <v>589</v>
      </c>
      <c r="G176" s="37">
        <f t="shared" ref="G176" si="82">G165+G175</f>
        <v>23.580000000000002</v>
      </c>
      <c r="H176" s="37">
        <f t="shared" ref="H176" si="83">H165+H175</f>
        <v>23.970000000000002</v>
      </c>
      <c r="I176" s="37">
        <f t="shared" ref="I176" si="84">I165+I175</f>
        <v>68.580000000000013</v>
      </c>
      <c r="J176" s="37">
        <f t="shared" ref="J176:L176" si="85">J165+J175</f>
        <v>516.76</v>
      </c>
      <c r="K176" s="37"/>
      <c r="L176" s="37">
        <f t="shared" si="85"/>
        <v>89.720000000000013</v>
      </c>
    </row>
    <row r="177" spans="1:12" ht="15">
      <c r="A177" s="13">
        <v>2</v>
      </c>
      <c r="B177" s="14">
        <v>5</v>
      </c>
      <c r="C177" s="15" t="s">
        <v>23</v>
      </c>
      <c r="D177" s="24" t="s">
        <v>38</v>
      </c>
      <c r="E177" s="16" t="s">
        <v>78</v>
      </c>
      <c r="F177" s="17">
        <v>140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56.84</v>
      </c>
    </row>
    <row r="178" spans="1:12" ht="15">
      <c r="A178" s="18"/>
      <c r="B178" s="19"/>
      <c r="C178" s="20"/>
      <c r="D178" s="21" t="s">
        <v>33</v>
      </c>
      <c r="E178" s="22" t="s">
        <v>68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69</v>
      </c>
      <c r="L178" s="23">
        <v>24.77</v>
      </c>
    </row>
    <row r="179" spans="1:12" ht="15">
      <c r="A179" s="18"/>
      <c r="B179" s="19"/>
      <c r="C179" s="20"/>
      <c r="D179" s="24" t="s">
        <v>27</v>
      </c>
      <c r="E179" s="22" t="s">
        <v>73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74</v>
      </c>
      <c r="L179" s="23">
        <v>5.05</v>
      </c>
    </row>
    <row r="180" spans="1:12" ht="15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23">
        <v>3.06</v>
      </c>
    </row>
    <row r="181" spans="1:12" ht="15">
      <c r="A181" s="18"/>
      <c r="B181" s="19"/>
      <c r="C181" s="20"/>
      <c r="D181" s="24" t="s">
        <v>32</v>
      </c>
      <c r="E181" s="22"/>
      <c r="F181" s="23"/>
      <c r="G181" s="23"/>
      <c r="H181" s="23"/>
      <c r="I181" s="23"/>
      <c r="J181" s="23"/>
      <c r="K181" s="44"/>
      <c r="L181" s="23"/>
    </row>
    <row r="182" spans="1:12" ht="15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520</v>
      </c>
      <c r="G184" s="30">
        <f t="shared" ref="G184:J184" si="86">SUM(G177:G183)</f>
        <v>23.2</v>
      </c>
      <c r="H184" s="30">
        <f t="shared" si="86"/>
        <v>28.66</v>
      </c>
      <c r="I184" s="30">
        <f t="shared" si="86"/>
        <v>88.27</v>
      </c>
      <c r="J184" s="30">
        <f t="shared" si="86"/>
        <v>686.76</v>
      </c>
      <c r="K184" s="45"/>
      <c r="L184" s="30">
        <f t="shared" ref="L184" si="87">SUM(L177:L183)</f>
        <v>89.72</v>
      </c>
    </row>
    <row r="185" spans="1:12" ht="15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8">SUM(G185:G193)</f>
        <v>0</v>
      </c>
      <c r="H194" s="30">
        <f t="shared" si="88"/>
        <v>0</v>
      </c>
      <c r="I194" s="30">
        <f t="shared" si="88"/>
        <v>0</v>
      </c>
      <c r="J194" s="30">
        <f t="shared" si="88"/>
        <v>0</v>
      </c>
      <c r="K194" s="45"/>
      <c r="L194" s="30">
        <f t="shared" ref="L194" si="89">SUM(L185:L193)</f>
        <v>0</v>
      </c>
    </row>
    <row r="195" spans="1:12" ht="15">
      <c r="A195" s="34">
        <f>A177</f>
        <v>2</v>
      </c>
      <c r="B195" s="35">
        <f>B177</f>
        <v>5</v>
      </c>
      <c r="C195" s="49" t="s">
        <v>42</v>
      </c>
      <c r="D195" s="50"/>
      <c r="E195" s="36"/>
      <c r="F195" s="37">
        <f>F184+F194</f>
        <v>520</v>
      </c>
      <c r="G195" s="37">
        <f t="shared" ref="G195" si="90">G184+G194</f>
        <v>23.2</v>
      </c>
      <c r="H195" s="37">
        <f t="shared" ref="H195" si="91">H184+H194</f>
        <v>28.66</v>
      </c>
      <c r="I195" s="37">
        <f t="shared" ref="I195" si="92">I184+I194</f>
        <v>88.27</v>
      </c>
      <c r="J195" s="37">
        <f t="shared" ref="J195:L195" si="93">J184+J194</f>
        <v>686.76</v>
      </c>
      <c r="K195" s="37"/>
      <c r="L195" s="37">
        <f t="shared" si="93"/>
        <v>89.72</v>
      </c>
    </row>
    <row r="196" spans="1:12">
      <c r="A196" s="46"/>
      <c r="B196" s="47"/>
      <c r="C196" s="51" t="s">
        <v>70</v>
      </c>
      <c r="D196" s="51"/>
      <c r="E196" s="51"/>
      <c r="F196" s="48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48">
        <f t="shared" ref="G196:J196" si="94">(G24+G43+G62+G81+G100+G119+G138+G157+G176+G195)/(IF(G24=0,0,1)+IF(G43=0,0,1)+IF(G62=0,0,1)+IF(G81=0,0,1)+IF(G100=0,0,1)+IF(G119=0,0,1)+IF(G138=0,0,1)+IF(G157=0,0,1)+IF(G176=0,0,1)+IF(G195=0,0,1))</f>
        <v>24.907999999999994</v>
      </c>
      <c r="H196" s="48">
        <f t="shared" si="94"/>
        <v>25.643000000000001</v>
      </c>
      <c r="I196" s="48">
        <f t="shared" si="94"/>
        <v>85.931000000000012</v>
      </c>
      <c r="J196" s="48">
        <f t="shared" si="94"/>
        <v>643.99800000000005</v>
      </c>
      <c r="K196" s="48"/>
      <c r="L196" s="48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</cp:lastModifiedBy>
  <cp:lastPrinted>2026-01-02T05:51:34Z</cp:lastPrinted>
  <dcterms:created xsi:type="dcterms:W3CDTF">2022-05-16T14:23:00Z</dcterms:created>
  <dcterms:modified xsi:type="dcterms:W3CDTF">2026-01-15T08:59:20Z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