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735" yWindow="735" windowWidth="1446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96" l="1"/>
  <c r="L196"/>
  <c r="J196"/>
  <c r="H196"/>
  <c r="F196"/>
  <c r="G196"/>
</calcChain>
</file>

<file path=xl/sharedStrings.xml><?xml version="1.0" encoding="utf-8"?>
<sst xmlns="http://schemas.openxmlformats.org/spreadsheetml/2006/main" count="318" uniqueCount="100">
  <si>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</si>
  <si>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</si>
  <si>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</si>
  <si>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</si>
  <si>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</si>
  <si>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</si>
  <si>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</si>
  <si>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</si>
  <si>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</si>
  <si>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</si>
  <si>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</si>
  <si>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</si>
  <si>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</si>
  <si>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</si>
  <si>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</si>
  <si>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</si>
  <si>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</si>
  <si>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</si>
  <si>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</si>
  <si>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</si>
  <si>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</si>
  <si>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</si>
  <si>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</si>
  <si>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</si>
  <si>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</si>
  <si>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</si>
  <si>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</si>
  <si>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</si>
  <si>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</si>
  <si>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</si>
  <si>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</si>
  <si>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</si>
  <si>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</si>
  <si>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</si>
  <si>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</si>
  <si>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</si>
  <si>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</si>
  <si>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</si>
  <si>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</si>
  <si>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</si>
  <si>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</si>
  <si>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</si>
  <si>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</si>
  <si>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</si>
  <si>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</si>
  <si>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</si>
  <si>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</si>
  <si>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</si>
  <si>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</si>
  <si>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</si>
  <si>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</si>
  <si>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</si>
  <si>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</si>
  <si>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</si>
  <si>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Огурцы соленые</t>
  </si>
  <si>
    <t>Каша Дружба (рис, пшено)</t>
  </si>
  <si>
    <t>192-2016</t>
  </si>
  <si>
    <t>сладкое</t>
  </si>
  <si>
    <t>Повидло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</si>
  <si>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</si>
  <si>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</si>
  <si>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</si>
  <si>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</si>
  <si>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</si>
  <si>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</si>
  <si>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</si>
  <si>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</si>
  <si>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</si>
  <si>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Плов из птицы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</si>
  <si>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</si>
  <si>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</si>
  <si>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</si>
  <si>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</si>
  <si>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</si>
  <si>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</si>
  <si>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</si>
  <si>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2025 г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</si>
  <si>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</si>
  <si>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</si>
  <si>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</si>
  <si>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</si>
  <si>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</si>
  <si>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</si>
  <si>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Напиток из варенья</t>
  </si>
  <si>
    <t>702-2004</t>
  </si>
  <si>
    <t>358-2004</t>
  </si>
  <si>
    <t>Шницель рубленый из птицы с соусом томатным</t>
  </si>
  <si>
    <t>Котлета рубленая из птицы с соусом томатным</t>
  </si>
  <si>
    <t>Кондитерские изделия</t>
  </si>
  <si>
    <t>Табл. 32</t>
  </si>
  <si>
    <t>Цитрусовые</t>
  </si>
  <si>
    <t>Морковь тушеная</t>
  </si>
  <si>
    <t>Запеканка из творога с морковью и сгущенным молоком</t>
  </si>
  <si>
    <t>Яйцо отварное с капустой тушеной</t>
  </si>
  <si>
    <t>337-2004</t>
  </si>
  <si>
    <t>Рыба тушеная в соусе томатном</t>
  </si>
  <si>
    <t>огурцы соленые</t>
  </si>
  <si>
    <t>МБОУ СОШ № 11</t>
  </si>
  <si>
    <t xml:space="preserve"> и.о директора</t>
  </si>
  <si>
    <t>Сосипатрова И.В.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</si>
</sst>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6" zoomScaleNormal="86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3" t="s">
        <v>97</v>
      </c>
      <c r="D1" s="54"/>
      <c r="E1" s="54"/>
      <c r="F1" s="3" t="s">
        <v>1</v>
      </c>
      <c r="G1" s="1" t="s">
        <v>2</v>
      </c>
      <c r="H1" s="55" t="s">
        <v>98</v>
      </c>
      <c r="I1" s="55"/>
      <c r="J1" s="55"/>
      <c r="K1" s="55"/>
    </row>
    <row r="2" spans="1:12" ht="18">
      <c r="A2" s="4" t="s">
        <v>3</v>
      </c>
      <c r="C2" s="1"/>
      <c r="G2" s="1" t="s">
        <v>4</v>
      </c>
      <c r="H2" s="55" t="s">
        <v>99</v>
      </c>
      <c r="I2" s="55"/>
      <c r="J2" s="55"/>
      <c r="K2" s="5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2" t="s">
        <v>76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44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4" t="s">
        <v>45</v>
      </c>
      <c r="L6" s="18">
        <v>65.88</v>
      </c>
    </row>
    <row r="7" spans="1:12" ht="15">
      <c r="A7" s="19"/>
      <c r="B7" s="20"/>
      <c r="C7" s="21"/>
      <c r="D7" s="22" t="s">
        <v>34</v>
      </c>
      <c r="E7" s="23" t="s">
        <v>53</v>
      </c>
      <c r="F7" s="24">
        <v>150</v>
      </c>
      <c r="G7" s="24">
        <v>5.63</v>
      </c>
      <c r="H7" s="24">
        <v>4.43</v>
      </c>
      <c r="I7" s="24">
        <v>35.9</v>
      </c>
      <c r="J7" s="24">
        <v>206.54</v>
      </c>
      <c r="K7" s="45" t="s">
        <v>77</v>
      </c>
      <c r="L7" s="24">
        <v>10.87</v>
      </c>
    </row>
    <row r="8" spans="1:12" ht="15">
      <c r="A8" s="19"/>
      <c r="B8" s="20"/>
      <c r="C8" s="21"/>
      <c r="D8" s="25" t="s">
        <v>28</v>
      </c>
      <c r="E8" s="23" t="s">
        <v>70</v>
      </c>
      <c r="F8" s="24">
        <v>189</v>
      </c>
      <c r="G8" s="24">
        <v>0.18</v>
      </c>
      <c r="H8" s="24">
        <v>0</v>
      </c>
      <c r="I8" s="24">
        <v>13.53</v>
      </c>
      <c r="J8" s="24">
        <v>54.99</v>
      </c>
      <c r="K8" s="45" t="s">
        <v>71</v>
      </c>
      <c r="L8" s="24">
        <v>1.85</v>
      </c>
    </row>
    <row r="9" spans="1:12" ht="15">
      <c r="A9" s="19"/>
      <c r="B9" s="20"/>
      <c r="C9" s="21"/>
      <c r="D9" s="25" t="s">
        <v>31</v>
      </c>
      <c r="E9" s="23" t="s">
        <v>32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5" t="s">
        <v>27</v>
      </c>
      <c r="L9" s="24">
        <v>2.93</v>
      </c>
    </row>
    <row r="10" spans="1:12" ht="15">
      <c r="A10" s="19"/>
      <c r="B10" s="20"/>
      <c r="C10" s="21"/>
      <c r="D10" s="25" t="s">
        <v>33</v>
      </c>
      <c r="E10" s="23" t="s">
        <v>61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5" t="s">
        <v>27</v>
      </c>
      <c r="L10" s="24">
        <v>15.22</v>
      </c>
    </row>
    <row r="11" spans="1:12" ht="15">
      <c r="A11" s="19"/>
      <c r="B11" s="20"/>
      <c r="C11" s="21"/>
      <c r="D11" s="22" t="s">
        <v>26</v>
      </c>
      <c r="E11" s="23" t="s">
        <v>49</v>
      </c>
      <c r="F11" s="24">
        <v>60</v>
      </c>
      <c r="G11" s="24">
        <v>1.48</v>
      </c>
      <c r="H11" s="24">
        <v>1.76</v>
      </c>
      <c r="I11" s="24">
        <v>5.84</v>
      </c>
      <c r="J11" s="24">
        <v>45.4</v>
      </c>
      <c r="K11" s="45" t="s">
        <v>50</v>
      </c>
      <c r="L11" s="24">
        <v>7.8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36</v>
      </c>
      <c r="E13" s="30"/>
      <c r="F13" s="31">
        <f>SUM(F6:F12)</f>
        <v>701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88.710000000000008</v>
      </c>
      <c r="J13" s="31">
        <f t="shared" si="0"/>
        <v>624.07999999999993</v>
      </c>
      <c r="K13" s="46"/>
      <c r="L13" s="31">
        <f t="shared" ref="L13" si="1">SUM(L6:L12)</f>
        <v>104.55</v>
      </c>
    </row>
    <row r="14" spans="1:12" ht="15">
      <c r="A14" s="32">
        <f>A6</f>
        <v>1</v>
      </c>
      <c r="B14" s="33">
        <f>B6</f>
        <v>1</v>
      </c>
      <c r="C14" s="34" t="s">
        <v>37</v>
      </c>
      <c r="D14" s="25" t="s">
        <v>26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5" t="s">
        <v>38</v>
      </c>
      <c r="E15" s="23"/>
      <c r="F15" s="24"/>
      <c r="G15" s="24"/>
      <c r="H15" s="24"/>
      <c r="I15" s="24"/>
      <c r="J15" s="24"/>
      <c r="K15" s="45"/>
      <c r="L15" s="24"/>
    </row>
    <row r="16" spans="1:12" ht="15">
      <c r="A16" s="19"/>
      <c r="B16" s="20"/>
      <c r="C16" s="21"/>
      <c r="D16" s="25" t="s">
        <v>39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34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40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41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42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36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6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0" t="s">
        <v>43</v>
      </c>
      <c r="D24" s="51"/>
      <c r="E24" s="37"/>
      <c r="F24" s="38">
        <f>F13+F23</f>
        <v>701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88.710000000000008</v>
      </c>
      <c r="J24" s="38">
        <f t="shared" si="4"/>
        <v>624.07999999999993</v>
      </c>
      <c r="K24" s="38"/>
      <c r="L24" s="38">
        <f t="shared" ref="L24" si="5">L13+L23</f>
        <v>104.55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87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4" t="s">
        <v>25</v>
      </c>
      <c r="L25" s="18">
        <v>55.2</v>
      </c>
    </row>
    <row r="26" spans="1:12" ht="15">
      <c r="A26" s="39"/>
      <c r="B26" s="20"/>
      <c r="C26" s="21"/>
      <c r="D26" s="22" t="s">
        <v>34</v>
      </c>
      <c r="E26" s="23" t="s">
        <v>64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5" t="s">
        <v>65</v>
      </c>
      <c r="L26" s="24">
        <v>18.77</v>
      </c>
    </row>
    <row r="27" spans="1:12" ht="15">
      <c r="A27" s="39"/>
      <c r="B27" s="20"/>
      <c r="C27" s="21"/>
      <c r="D27" s="25" t="s">
        <v>28</v>
      </c>
      <c r="E27" s="23" t="s">
        <v>78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5" t="s">
        <v>79</v>
      </c>
      <c r="L27" s="24">
        <v>7.17</v>
      </c>
    </row>
    <row r="28" spans="1:12" ht="15">
      <c r="A28" s="39"/>
      <c r="B28" s="20"/>
      <c r="C28" s="21"/>
      <c r="D28" s="25" t="s">
        <v>31</v>
      </c>
      <c r="E28" s="23" t="s">
        <v>32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5" t="s">
        <v>27</v>
      </c>
      <c r="L28" s="24">
        <v>2.93</v>
      </c>
    </row>
    <row r="29" spans="1:12" ht="15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5"/>
      <c r="L29" s="24"/>
    </row>
    <row r="30" spans="1:12" ht="15">
      <c r="A30" s="39"/>
      <c r="B30" s="20"/>
      <c r="C30" s="21"/>
      <c r="D30" s="22" t="s">
        <v>26</v>
      </c>
      <c r="E30" s="23" t="s">
        <v>54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5" t="s">
        <v>27</v>
      </c>
      <c r="L30" s="24">
        <v>13.98</v>
      </c>
    </row>
    <row r="31" spans="1:12" ht="15">
      <c r="A31" s="39"/>
      <c r="B31" s="20"/>
      <c r="C31" s="21"/>
      <c r="D31" s="22" t="s">
        <v>57</v>
      </c>
      <c r="E31" s="23" t="s">
        <v>88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5" t="s">
        <v>27</v>
      </c>
      <c r="L31" s="24">
        <v>6.5</v>
      </c>
    </row>
    <row r="32" spans="1:12" ht="15">
      <c r="A32" s="40"/>
      <c r="B32" s="27"/>
      <c r="C32" s="28"/>
      <c r="D32" s="29" t="s">
        <v>36</v>
      </c>
      <c r="E32" s="30"/>
      <c r="F32" s="31">
        <f>SUM(F25:F31)</f>
        <v>568</v>
      </c>
      <c r="G32" s="31">
        <f t="shared" ref="G32" si="6">SUM(G25:G31)</f>
        <v>26.040000000000003</v>
      </c>
      <c r="H32" s="31">
        <f t="shared" ref="H32" si="7">SUM(H25:H31)</f>
        <v>29.859999999999996</v>
      </c>
      <c r="I32" s="31">
        <f t="shared" ref="I32" si="8">SUM(I25:I31)</f>
        <v>95.9</v>
      </c>
      <c r="J32" s="31">
        <f t="shared" ref="J32:L32" si="9">SUM(J25:J31)</f>
        <v>745.84</v>
      </c>
      <c r="K32" s="46"/>
      <c r="L32" s="31">
        <f t="shared" si="9"/>
        <v>104.55000000000001</v>
      </c>
    </row>
    <row r="33" spans="1:12" ht="15">
      <c r="A33" s="33">
        <f>A25</f>
        <v>1</v>
      </c>
      <c r="B33" s="33">
        <f>B25</f>
        <v>2</v>
      </c>
      <c r="C33" s="34" t="s">
        <v>37</v>
      </c>
      <c r="D33" s="25" t="s">
        <v>26</v>
      </c>
      <c r="E33" s="23"/>
      <c r="F33" s="24"/>
      <c r="G33" s="24"/>
      <c r="H33" s="24"/>
      <c r="I33" s="24"/>
      <c r="J33" s="24"/>
      <c r="K33" s="45"/>
      <c r="L33" s="24"/>
    </row>
    <row r="34" spans="1:12" ht="15">
      <c r="A34" s="39"/>
      <c r="B34" s="20"/>
      <c r="C34" s="21"/>
      <c r="D34" s="25" t="s">
        <v>38</v>
      </c>
      <c r="E34" s="23"/>
      <c r="F34" s="24"/>
      <c r="G34" s="24"/>
      <c r="H34" s="24"/>
      <c r="I34" s="24"/>
      <c r="J34" s="24"/>
      <c r="K34" s="45"/>
      <c r="L34" s="24"/>
    </row>
    <row r="35" spans="1:12" ht="15">
      <c r="A35" s="39"/>
      <c r="B35" s="20"/>
      <c r="C35" s="21"/>
      <c r="D35" s="25" t="s">
        <v>39</v>
      </c>
      <c r="E35" s="23"/>
      <c r="F35" s="24"/>
      <c r="G35" s="24"/>
      <c r="H35" s="24"/>
      <c r="I35" s="24"/>
      <c r="J35" s="24"/>
      <c r="K35" s="45"/>
      <c r="L35" s="24"/>
    </row>
    <row r="36" spans="1:12" ht="15">
      <c r="A36" s="39"/>
      <c r="B36" s="20"/>
      <c r="C36" s="21"/>
      <c r="D36" s="25" t="s">
        <v>34</v>
      </c>
      <c r="E36" s="23"/>
      <c r="F36" s="24"/>
      <c r="G36" s="24"/>
      <c r="H36" s="24"/>
      <c r="I36" s="24"/>
      <c r="J36" s="24"/>
      <c r="K36" s="45"/>
      <c r="L36" s="24"/>
    </row>
    <row r="37" spans="1:12" ht="15">
      <c r="A37" s="39"/>
      <c r="B37" s="20"/>
      <c r="C37" s="21"/>
      <c r="D37" s="25" t="s">
        <v>40</v>
      </c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5" t="s">
        <v>41</v>
      </c>
      <c r="E38" s="23"/>
      <c r="F38" s="24"/>
      <c r="G38" s="24"/>
      <c r="H38" s="24"/>
      <c r="I38" s="24"/>
      <c r="J38" s="24"/>
      <c r="K38" s="45"/>
      <c r="L38" s="24"/>
    </row>
    <row r="39" spans="1:12" ht="15">
      <c r="A39" s="39"/>
      <c r="B39" s="20"/>
      <c r="C39" s="21"/>
      <c r="D39" s="25" t="s">
        <v>42</v>
      </c>
      <c r="E39" s="23"/>
      <c r="F39" s="24"/>
      <c r="G39" s="24"/>
      <c r="H39" s="24"/>
      <c r="I39" s="24"/>
      <c r="J39" s="24"/>
      <c r="K39" s="45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36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6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0" t="s">
        <v>43</v>
      </c>
      <c r="D43" s="51"/>
      <c r="E43" s="37"/>
      <c r="F43" s="38">
        <f>F32+F42</f>
        <v>568</v>
      </c>
      <c r="G43" s="38">
        <f t="shared" ref="G43" si="14">G32+G42</f>
        <v>26.040000000000003</v>
      </c>
      <c r="H43" s="38">
        <f t="shared" ref="H43" si="15">H32+H42</f>
        <v>29.859999999999996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104.55000000000001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51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4" t="s">
        <v>52</v>
      </c>
      <c r="L44" s="18">
        <v>81.77</v>
      </c>
    </row>
    <row r="45" spans="1:12" ht="15">
      <c r="A45" s="19"/>
      <c r="B45" s="20"/>
      <c r="C45" s="21"/>
      <c r="D45" s="22" t="s">
        <v>34</v>
      </c>
      <c r="E45" s="23" t="s">
        <v>80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5" t="s">
        <v>81</v>
      </c>
      <c r="L45" s="24">
        <v>8.66</v>
      </c>
    </row>
    <row r="46" spans="1:12" ht="15">
      <c r="A46" s="19"/>
      <c r="B46" s="20"/>
      <c r="C46" s="21"/>
      <c r="D46" s="25" t="s">
        <v>28</v>
      </c>
      <c r="E46" s="23" t="s">
        <v>47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5" t="s">
        <v>48</v>
      </c>
      <c r="L46" s="24">
        <v>5.38</v>
      </c>
    </row>
    <row r="47" spans="1:12" ht="15">
      <c r="A47" s="19"/>
      <c r="B47" s="20"/>
      <c r="C47" s="21"/>
      <c r="D47" s="25" t="s">
        <v>31</v>
      </c>
      <c r="E47" s="23" t="s">
        <v>32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5" t="s">
        <v>27</v>
      </c>
      <c r="L47" s="24">
        <v>2.6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45"/>
      <c r="L48" s="24"/>
    </row>
    <row r="49" spans="1:12" ht="15">
      <c r="A49" s="19"/>
      <c r="B49" s="20"/>
      <c r="C49" s="21"/>
      <c r="D49" s="22" t="s">
        <v>26</v>
      </c>
      <c r="E49" s="23" t="s">
        <v>66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5" t="s">
        <v>89</v>
      </c>
      <c r="L49" s="24">
        <v>6.14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36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35.070000000000007</v>
      </c>
      <c r="I51" s="31">
        <f t="shared" ref="I51" si="20">SUM(I44:I50)</f>
        <v>91.98</v>
      </c>
      <c r="J51" s="31">
        <f t="shared" ref="J51:L51" si="21">SUM(J44:J50)</f>
        <v>839.2600000000001</v>
      </c>
      <c r="K51" s="46"/>
      <c r="L51" s="31">
        <f t="shared" si="21"/>
        <v>104.54999999999998</v>
      </c>
    </row>
    <row r="52" spans="1:12" ht="15">
      <c r="A52" s="32">
        <f>A44</f>
        <v>1</v>
      </c>
      <c r="B52" s="33">
        <f>B44</f>
        <v>3</v>
      </c>
      <c r="C52" s="34" t="s">
        <v>37</v>
      </c>
      <c r="D52" s="25" t="s">
        <v>26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19"/>
      <c r="B53" s="20"/>
      <c r="C53" s="21"/>
      <c r="D53" s="25" t="s">
        <v>38</v>
      </c>
      <c r="E53" s="23"/>
      <c r="F53" s="24"/>
      <c r="G53" s="24"/>
      <c r="H53" s="24"/>
      <c r="I53" s="24"/>
      <c r="J53" s="24"/>
      <c r="K53" s="45"/>
      <c r="L53" s="24"/>
    </row>
    <row r="54" spans="1:12" ht="15">
      <c r="A54" s="19"/>
      <c r="B54" s="20"/>
      <c r="C54" s="21"/>
      <c r="D54" s="25" t="s">
        <v>39</v>
      </c>
      <c r="E54" s="23"/>
      <c r="F54" s="24"/>
      <c r="G54" s="24"/>
      <c r="H54" s="24"/>
      <c r="I54" s="24"/>
      <c r="J54" s="24"/>
      <c r="K54" s="45"/>
      <c r="L54" s="24"/>
    </row>
    <row r="55" spans="1:12" ht="15">
      <c r="A55" s="19"/>
      <c r="B55" s="20"/>
      <c r="C55" s="21"/>
      <c r="D55" s="25" t="s">
        <v>34</v>
      </c>
      <c r="E55" s="23"/>
      <c r="F55" s="24"/>
      <c r="G55" s="24"/>
      <c r="H55" s="24"/>
      <c r="I55" s="24"/>
      <c r="J55" s="24"/>
      <c r="K55" s="45"/>
      <c r="L55" s="24"/>
    </row>
    <row r="56" spans="1:12" ht="15">
      <c r="A56" s="19"/>
      <c r="B56" s="20"/>
      <c r="C56" s="21"/>
      <c r="D56" s="25" t="s">
        <v>40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19"/>
      <c r="B57" s="20"/>
      <c r="C57" s="21"/>
      <c r="D57" s="25" t="s">
        <v>41</v>
      </c>
      <c r="E57" s="23"/>
      <c r="F57" s="24"/>
      <c r="G57" s="24"/>
      <c r="H57" s="24"/>
      <c r="I57" s="24"/>
      <c r="J57" s="24"/>
      <c r="K57" s="45"/>
      <c r="L57" s="24"/>
    </row>
    <row r="58" spans="1:12" ht="15">
      <c r="A58" s="19"/>
      <c r="B58" s="20"/>
      <c r="C58" s="21"/>
      <c r="D58" s="25" t="s">
        <v>42</v>
      </c>
      <c r="E58" s="23"/>
      <c r="F58" s="24"/>
      <c r="G58" s="24"/>
      <c r="H58" s="24"/>
      <c r="I58" s="24"/>
      <c r="J58" s="24"/>
      <c r="K58" s="45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36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6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0" t="s">
        <v>43</v>
      </c>
      <c r="D62" s="51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35.070000000000007</v>
      </c>
      <c r="I62" s="38">
        <f t="shared" ref="I62" si="28">I51+I61</f>
        <v>91.98</v>
      </c>
      <c r="J62" s="38">
        <f t="shared" ref="J62:L62" si="29">J51+J61</f>
        <v>839.2600000000001</v>
      </c>
      <c r="K62" s="38"/>
      <c r="L62" s="38">
        <f t="shared" si="29"/>
        <v>104.54999999999998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55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4" t="s">
        <v>56</v>
      </c>
      <c r="L63" s="18">
        <v>32.29</v>
      </c>
    </row>
    <row r="64" spans="1:12" ht="15">
      <c r="A64" s="19"/>
      <c r="B64" s="20"/>
      <c r="C64" s="21"/>
      <c r="D64" s="22" t="s">
        <v>57</v>
      </c>
      <c r="E64" s="23" t="s">
        <v>58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5" t="s">
        <v>27</v>
      </c>
      <c r="L64" s="24">
        <v>5.12</v>
      </c>
    </row>
    <row r="65" spans="1:12" ht="15">
      <c r="A65" s="19"/>
      <c r="B65" s="20"/>
      <c r="C65" s="21"/>
      <c r="D65" s="25" t="s">
        <v>28</v>
      </c>
      <c r="E65" s="23" t="s">
        <v>59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5" t="s">
        <v>60</v>
      </c>
      <c r="L65" s="24">
        <v>20.49</v>
      </c>
    </row>
    <row r="66" spans="1:12" ht="15">
      <c r="A66" s="19"/>
      <c r="B66" s="20"/>
      <c r="C66" s="21"/>
      <c r="D66" s="25" t="s">
        <v>31</v>
      </c>
      <c r="E66" s="23" t="s">
        <v>32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5" t="s">
        <v>27</v>
      </c>
      <c r="L66" s="24">
        <v>3.89</v>
      </c>
    </row>
    <row r="67" spans="1:12" ht="15">
      <c r="A67" s="19"/>
      <c r="B67" s="20"/>
      <c r="C67" s="21"/>
      <c r="D67" s="25" t="s">
        <v>33</v>
      </c>
      <c r="E67" s="23" t="s">
        <v>90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5" t="s">
        <v>27</v>
      </c>
      <c r="L67" s="24">
        <v>27.5</v>
      </c>
    </row>
    <row r="68" spans="1:12" ht="15">
      <c r="A68" s="19"/>
      <c r="B68" s="20"/>
      <c r="C68" s="21"/>
      <c r="D68" s="22" t="s">
        <v>26</v>
      </c>
      <c r="E68" s="23" t="s">
        <v>62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5" t="s">
        <v>27</v>
      </c>
      <c r="L68" s="24">
        <v>15.26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36</v>
      </c>
      <c r="E70" s="30"/>
      <c r="F70" s="31">
        <f>SUM(F63:F69)</f>
        <v>565</v>
      </c>
      <c r="G70" s="31">
        <f t="shared" ref="G70" si="30">SUM(G63:G69)</f>
        <v>16.830000000000002</v>
      </c>
      <c r="H70" s="31">
        <f t="shared" ref="H70" si="31">SUM(H63:H69)</f>
        <v>22.240000000000002</v>
      </c>
      <c r="I70" s="31">
        <f t="shared" ref="I70" si="32">SUM(I63:I69)</f>
        <v>99.70999999999998</v>
      </c>
      <c r="J70" s="31">
        <f t="shared" ref="J70:L70" si="33">SUM(J63:J69)</f>
        <v>632.53</v>
      </c>
      <c r="K70" s="46"/>
      <c r="L70" s="31">
        <f t="shared" si="33"/>
        <v>104.55</v>
      </c>
    </row>
    <row r="71" spans="1:12" ht="15">
      <c r="A71" s="32">
        <f>A63</f>
        <v>1</v>
      </c>
      <c r="B71" s="33">
        <f>B63</f>
        <v>4</v>
      </c>
      <c r="C71" s="34" t="s">
        <v>37</v>
      </c>
      <c r="D71" s="25" t="s">
        <v>26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 t="s">
        <v>38</v>
      </c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 t="s">
        <v>39</v>
      </c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5" t="s">
        <v>34</v>
      </c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5" t="s">
        <v>40</v>
      </c>
      <c r="E75" s="23"/>
      <c r="F75" s="24"/>
      <c r="G75" s="24"/>
      <c r="H75" s="24"/>
      <c r="I75" s="24"/>
      <c r="J75" s="24"/>
      <c r="K75" s="45"/>
      <c r="L75" s="24"/>
    </row>
    <row r="76" spans="1:12" ht="15">
      <c r="A76" s="19"/>
      <c r="B76" s="20"/>
      <c r="C76" s="21"/>
      <c r="D76" s="25" t="s">
        <v>41</v>
      </c>
      <c r="E76" s="23"/>
      <c r="F76" s="24"/>
      <c r="G76" s="24"/>
      <c r="H76" s="24"/>
      <c r="I76" s="24"/>
      <c r="J76" s="24"/>
      <c r="K76" s="45"/>
      <c r="L76" s="24"/>
    </row>
    <row r="77" spans="1:12" ht="15">
      <c r="A77" s="19"/>
      <c r="B77" s="20"/>
      <c r="C77" s="21"/>
      <c r="D77" s="25" t="s">
        <v>42</v>
      </c>
      <c r="E77" s="23"/>
      <c r="F77" s="24"/>
      <c r="G77" s="24"/>
      <c r="H77" s="24"/>
      <c r="I77" s="24"/>
      <c r="J77" s="24"/>
      <c r="K77" s="45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36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6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0" t="s">
        <v>43</v>
      </c>
      <c r="D81" s="51"/>
      <c r="E81" s="37"/>
      <c r="F81" s="38">
        <f>F70+F80</f>
        <v>565</v>
      </c>
      <c r="G81" s="38">
        <f t="shared" ref="G81" si="38">G70+G80</f>
        <v>16.830000000000002</v>
      </c>
      <c r="H81" s="38">
        <f t="shared" ref="H81" si="39">H70+H80</f>
        <v>22.240000000000002</v>
      </c>
      <c r="I81" s="38">
        <f t="shared" ref="I81" si="40">I70+I80</f>
        <v>99.70999999999998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82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4" t="s">
        <v>63</v>
      </c>
      <c r="L82" s="18">
        <v>50.66</v>
      </c>
    </row>
    <row r="83" spans="1:12" ht="15">
      <c r="A83" s="19"/>
      <c r="B83" s="20"/>
      <c r="C83" s="21"/>
      <c r="D83" s="22" t="s">
        <v>34</v>
      </c>
      <c r="E83" s="23" t="s">
        <v>64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5" t="s">
        <v>65</v>
      </c>
      <c r="L83" s="24">
        <v>18.77</v>
      </c>
    </row>
    <row r="84" spans="1:12" ht="15">
      <c r="A84" s="19"/>
      <c r="B84" s="20"/>
      <c r="C84" s="21"/>
      <c r="D84" s="25" t="s">
        <v>28</v>
      </c>
      <c r="E84" s="23" t="s">
        <v>83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5" t="s">
        <v>84</v>
      </c>
      <c r="L84" s="24">
        <v>6.31</v>
      </c>
    </row>
    <row r="85" spans="1:12" ht="15">
      <c r="A85" s="19"/>
      <c r="B85" s="20"/>
      <c r="C85" s="21"/>
      <c r="D85" s="25" t="s">
        <v>31</v>
      </c>
      <c r="E85" s="23" t="s">
        <v>32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5" t="s">
        <v>27</v>
      </c>
      <c r="L85" s="24">
        <v>3.23</v>
      </c>
    </row>
    <row r="86" spans="1:12" ht="15">
      <c r="A86" s="19"/>
      <c r="B86" s="20"/>
      <c r="C86" s="21"/>
      <c r="D86" s="25" t="s">
        <v>33</v>
      </c>
      <c r="E86" s="23" t="s">
        <v>61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5" t="s">
        <v>27</v>
      </c>
      <c r="L86" s="24">
        <v>17.5</v>
      </c>
    </row>
    <row r="87" spans="1:12" ht="15">
      <c r="A87" s="19"/>
      <c r="B87" s="20"/>
      <c r="C87" s="21"/>
      <c r="D87" s="22" t="s">
        <v>26</v>
      </c>
      <c r="E87" s="23" t="s">
        <v>91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5" t="s">
        <v>50</v>
      </c>
      <c r="L87" s="24">
        <v>8.08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36</v>
      </c>
      <c r="E89" s="30"/>
      <c r="F89" s="31">
        <f>SUM(F82:F88)</f>
        <v>678</v>
      </c>
      <c r="G89" s="31">
        <f t="shared" ref="G89" si="42">SUM(G82:G88)</f>
        <v>20.689999999999998</v>
      </c>
      <c r="H89" s="31">
        <f t="shared" ref="H89" si="43">SUM(H82:H88)</f>
        <v>33.359999999999992</v>
      </c>
      <c r="I89" s="31">
        <f t="shared" ref="I89" si="44">SUM(I82:I88)</f>
        <v>95.66</v>
      </c>
      <c r="J89" s="31">
        <f t="shared" ref="J89:L89" si="45">SUM(J82:J88)</f>
        <v>772.45999999999992</v>
      </c>
      <c r="K89" s="46"/>
      <c r="L89" s="31">
        <f t="shared" si="45"/>
        <v>104.55</v>
      </c>
    </row>
    <row r="90" spans="1:12" ht="15">
      <c r="A90" s="32">
        <f>A82</f>
        <v>1</v>
      </c>
      <c r="B90" s="33">
        <f>B82</f>
        <v>5</v>
      </c>
      <c r="C90" s="34" t="s">
        <v>37</v>
      </c>
      <c r="D90" s="25" t="s">
        <v>26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38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34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40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41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 t="s">
        <v>42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36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6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0" t="s">
        <v>43</v>
      </c>
      <c r="D100" s="51"/>
      <c r="E100" s="37"/>
      <c r="F100" s="38">
        <f>F89+F99</f>
        <v>678</v>
      </c>
      <c r="G100" s="38">
        <f t="shared" ref="G100" si="50">G89+G99</f>
        <v>20.689999999999998</v>
      </c>
      <c r="H100" s="38">
        <f t="shared" ref="H100" si="51">H89+H99</f>
        <v>33.359999999999992</v>
      </c>
      <c r="I100" s="38">
        <f t="shared" ref="I100" si="52">I89+I99</f>
        <v>95.66</v>
      </c>
      <c r="J100" s="38">
        <f t="shared" ref="J100:L100" si="53">J89+J99</f>
        <v>772.45999999999992</v>
      </c>
      <c r="K100" s="38"/>
      <c r="L100" s="38">
        <f t="shared" si="53"/>
        <v>104.55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92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4" t="s">
        <v>85</v>
      </c>
      <c r="L101" s="18">
        <v>73.87</v>
      </c>
    </row>
    <row r="102" spans="1:12" ht="15">
      <c r="A102" s="19"/>
      <c r="B102" s="20"/>
      <c r="C102" s="21"/>
      <c r="D102" s="22" t="s">
        <v>26</v>
      </c>
      <c r="E102" s="23" t="s">
        <v>93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5" t="s">
        <v>94</v>
      </c>
      <c r="L102" s="24">
        <v>25.7</v>
      </c>
    </row>
    <row r="103" spans="1:12" ht="15">
      <c r="A103" s="19"/>
      <c r="B103" s="20"/>
      <c r="C103" s="21"/>
      <c r="D103" s="25" t="s">
        <v>28</v>
      </c>
      <c r="E103" s="23" t="s">
        <v>70</v>
      </c>
      <c r="F103" s="24">
        <v>210</v>
      </c>
      <c r="G103" s="24">
        <v>0.2</v>
      </c>
      <c r="H103" s="24">
        <v>0</v>
      </c>
      <c r="I103" s="24">
        <v>15.02</v>
      </c>
      <c r="J103" s="24">
        <v>61.04</v>
      </c>
      <c r="K103" s="45" t="s">
        <v>71</v>
      </c>
      <c r="L103" s="24">
        <v>2.0499999999999998</v>
      </c>
    </row>
    <row r="104" spans="1:12" ht="15">
      <c r="A104" s="19"/>
      <c r="B104" s="20"/>
      <c r="C104" s="21"/>
      <c r="D104" s="25" t="s">
        <v>31</v>
      </c>
      <c r="E104" s="23" t="s">
        <v>32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5" t="s">
        <v>27</v>
      </c>
      <c r="L104" s="24">
        <v>2.93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5"/>
      <c r="L105" s="24"/>
    </row>
    <row r="106" spans="1:12" ht="15">
      <c r="A106" s="19"/>
      <c r="B106" s="20"/>
      <c r="C106" s="21"/>
      <c r="D106" s="22" t="s">
        <v>57</v>
      </c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 t="s">
        <v>26</v>
      </c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36</v>
      </c>
      <c r="E108" s="30"/>
      <c r="F108" s="31">
        <f>SUM(F101:F107)</f>
        <v>522</v>
      </c>
      <c r="G108" s="31">
        <f t="shared" ref="G108:J108" si="54">SUM(G101:G107)</f>
        <v>44.809999999999995</v>
      </c>
      <c r="H108" s="31">
        <f t="shared" si="54"/>
        <v>35.21</v>
      </c>
      <c r="I108" s="31">
        <f t="shared" si="54"/>
        <v>107.00999999999999</v>
      </c>
      <c r="J108" s="31">
        <f t="shared" si="54"/>
        <v>682.23</v>
      </c>
      <c r="K108" s="46"/>
      <c r="L108" s="31">
        <f t="shared" ref="L108" si="55">SUM(L101:L107)</f>
        <v>104.55000000000001</v>
      </c>
    </row>
    <row r="109" spans="1:12" ht="15">
      <c r="A109" s="32">
        <f>A101</f>
        <v>2</v>
      </c>
      <c r="B109" s="33">
        <f>B101</f>
        <v>1</v>
      </c>
      <c r="C109" s="34" t="s">
        <v>37</v>
      </c>
      <c r="D109" s="25" t="s">
        <v>26</v>
      </c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5" t="s">
        <v>38</v>
      </c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19"/>
      <c r="B111" s="20"/>
      <c r="C111" s="21"/>
      <c r="D111" s="25" t="s">
        <v>39</v>
      </c>
      <c r="E111" s="23"/>
      <c r="F111" s="24"/>
      <c r="G111" s="24"/>
      <c r="H111" s="24"/>
      <c r="I111" s="24"/>
      <c r="J111" s="24"/>
      <c r="K111" s="45"/>
      <c r="L111" s="24"/>
    </row>
    <row r="112" spans="1:12" ht="15">
      <c r="A112" s="19"/>
      <c r="B112" s="20"/>
      <c r="C112" s="21"/>
      <c r="D112" s="25" t="s">
        <v>34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36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6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0" t="s">
        <v>43</v>
      </c>
      <c r="D119" s="51"/>
      <c r="E119" s="37"/>
      <c r="F119" s="38">
        <f>F108+F118</f>
        <v>522</v>
      </c>
      <c r="G119" s="38">
        <f t="shared" ref="G119" si="58">G108+G118</f>
        <v>44.809999999999995</v>
      </c>
      <c r="H119" s="38">
        <f t="shared" ref="H119" si="59">H108+H118</f>
        <v>35.21</v>
      </c>
      <c r="I119" s="38">
        <f t="shared" ref="I119" si="60">I108+I118</f>
        <v>107.00999999999999</v>
      </c>
      <c r="J119" s="38">
        <f t="shared" ref="J119:L119" si="61">J108+J118</f>
        <v>682.23</v>
      </c>
      <c r="K119" s="38"/>
      <c r="L119" s="38">
        <f t="shared" si="61"/>
        <v>104.55000000000001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68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4" t="s">
        <v>69</v>
      </c>
      <c r="L120" s="18">
        <v>73.94</v>
      </c>
    </row>
    <row r="121" spans="1:12" ht="15">
      <c r="A121" s="39"/>
      <c r="B121" s="20"/>
      <c r="C121" s="21"/>
      <c r="D121" s="22" t="s">
        <v>26</v>
      </c>
      <c r="E121" s="23" t="s">
        <v>49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5" t="s">
        <v>50</v>
      </c>
      <c r="L121" s="24">
        <v>7.8</v>
      </c>
    </row>
    <row r="122" spans="1:12" ht="15">
      <c r="A122" s="39"/>
      <c r="B122" s="20"/>
      <c r="C122" s="21"/>
      <c r="D122" s="25" t="s">
        <v>28</v>
      </c>
      <c r="E122" s="23" t="s">
        <v>29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5" t="s">
        <v>30</v>
      </c>
      <c r="L122" s="24">
        <v>5.07</v>
      </c>
    </row>
    <row r="123" spans="1:12" ht="15">
      <c r="A123" s="39"/>
      <c r="B123" s="20"/>
      <c r="C123" s="21"/>
      <c r="D123" s="25" t="s">
        <v>31</v>
      </c>
      <c r="E123" s="23" t="s">
        <v>32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5" t="s">
        <v>27</v>
      </c>
      <c r="L123" s="24">
        <v>2.74</v>
      </c>
    </row>
    <row r="124" spans="1:12" ht="15">
      <c r="A124" s="39"/>
      <c r="B124" s="20"/>
      <c r="C124" s="21"/>
      <c r="D124" s="25" t="s">
        <v>33</v>
      </c>
      <c r="E124" s="23" t="s">
        <v>61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5" t="s">
        <v>27</v>
      </c>
      <c r="L124" s="24">
        <v>15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40"/>
      <c r="B127" s="27"/>
      <c r="C127" s="28"/>
      <c r="D127" s="29" t="s">
        <v>36</v>
      </c>
      <c r="E127" s="30"/>
      <c r="F127" s="31">
        <f>SUM(F120:F126)</f>
        <v>628</v>
      </c>
      <c r="G127" s="31">
        <f t="shared" ref="G127:J127" si="62">SUM(G120:G126)</f>
        <v>31.000000000000004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6"/>
      <c r="L127" s="31">
        <f t="shared" ref="L127" si="63">SUM(L120:L126)</f>
        <v>104.55</v>
      </c>
    </row>
    <row r="128" spans="1:12" ht="15">
      <c r="A128" s="33">
        <f>A120</f>
        <v>2</v>
      </c>
      <c r="B128" s="33">
        <f>B120</f>
        <v>2</v>
      </c>
      <c r="C128" s="34" t="s">
        <v>37</v>
      </c>
      <c r="D128" s="25" t="s">
        <v>26</v>
      </c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39"/>
      <c r="B129" s="20"/>
      <c r="C129" s="21"/>
      <c r="D129" s="25" t="s">
        <v>38</v>
      </c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39"/>
      <c r="B130" s="20"/>
      <c r="C130" s="21"/>
      <c r="D130" s="25" t="s">
        <v>39</v>
      </c>
      <c r="E130" s="23"/>
      <c r="F130" s="24"/>
      <c r="G130" s="24"/>
      <c r="H130" s="24"/>
      <c r="I130" s="24"/>
      <c r="J130" s="24"/>
      <c r="K130" s="45"/>
      <c r="L130" s="24"/>
    </row>
    <row r="131" spans="1:12" ht="15">
      <c r="A131" s="39"/>
      <c r="B131" s="20"/>
      <c r="C131" s="21"/>
      <c r="D131" s="25" t="s">
        <v>34</v>
      </c>
      <c r="E131" s="23"/>
      <c r="F131" s="24"/>
      <c r="G131" s="24"/>
      <c r="H131" s="24"/>
      <c r="I131" s="24"/>
      <c r="J131" s="24"/>
      <c r="K131" s="45"/>
      <c r="L131" s="24"/>
    </row>
    <row r="132" spans="1:12" ht="15">
      <c r="A132" s="39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45"/>
      <c r="L132" s="24"/>
    </row>
    <row r="133" spans="1:12" ht="15">
      <c r="A133" s="39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39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36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6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0" t="s">
        <v>43</v>
      </c>
      <c r="D138" s="51"/>
      <c r="E138" s="37"/>
      <c r="F138" s="38">
        <f>F127+F137</f>
        <v>628</v>
      </c>
      <c r="G138" s="38">
        <f t="shared" ref="G138" si="66">G127+G137</f>
        <v>31.000000000000004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51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4" t="s">
        <v>52</v>
      </c>
      <c r="L139" s="18">
        <v>81.77</v>
      </c>
    </row>
    <row r="140" spans="1:12" ht="15">
      <c r="A140" s="19"/>
      <c r="B140" s="20"/>
      <c r="C140" s="21"/>
      <c r="D140" s="22" t="s">
        <v>34</v>
      </c>
      <c r="E140" s="23" t="s">
        <v>46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5" t="s">
        <v>35</v>
      </c>
      <c r="L140" s="24">
        <v>7.99</v>
      </c>
    </row>
    <row r="141" spans="1:12" ht="15">
      <c r="A141" s="19"/>
      <c r="B141" s="20"/>
      <c r="C141" s="21"/>
      <c r="D141" s="25" t="s">
        <v>28</v>
      </c>
      <c r="E141" s="23" t="s">
        <v>47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5" t="s">
        <v>48</v>
      </c>
      <c r="L141" s="24">
        <v>5.38</v>
      </c>
    </row>
    <row r="142" spans="1:12" ht="15.75" customHeight="1">
      <c r="A142" s="19"/>
      <c r="B142" s="20"/>
      <c r="C142" s="21"/>
      <c r="D142" s="25" t="s">
        <v>31</v>
      </c>
      <c r="E142" s="23" t="s">
        <v>32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5" t="s">
        <v>27</v>
      </c>
      <c r="L142" s="24">
        <v>3.27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2" t="s">
        <v>26</v>
      </c>
      <c r="E144" s="23" t="s">
        <v>66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5" t="s">
        <v>67</v>
      </c>
      <c r="L144" s="24">
        <v>6.14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26"/>
      <c r="B146" s="27"/>
      <c r="C146" s="28"/>
      <c r="D146" s="29" t="s">
        <v>36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33.570000000000007</v>
      </c>
      <c r="I146" s="31">
        <f t="shared" si="70"/>
        <v>94.94</v>
      </c>
      <c r="J146" s="31">
        <f t="shared" si="70"/>
        <v>832.85</v>
      </c>
      <c r="K146" s="46"/>
      <c r="L146" s="31">
        <f t="shared" ref="L146" si="71">SUM(L139:L145)</f>
        <v>104.54999999999998</v>
      </c>
    </row>
    <row r="147" spans="1:12" ht="15">
      <c r="A147" s="32">
        <f>A139</f>
        <v>2</v>
      </c>
      <c r="B147" s="33">
        <f>B139</f>
        <v>3</v>
      </c>
      <c r="C147" s="34" t="s">
        <v>37</v>
      </c>
      <c r="D147" s="25" t="s">
        <v>26</v>
      </c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19"/>
      <c r="B148" s="20"/>
      <c r="C148" s="21"/>
      <c r="D148" s="25" t="s">
        <v>38</v>
      </c>
      <c r="E148" s="23"/>
      <c r="F148" s="24"/>
      <c r="G148" s="24"/>
      <c r="H148" s="24"/>
      <c r="I148" s="24"/>
      <c r="J148" s="24"/>
      <c r="K148" s="45"/>
      <c r="L148" s="24"/>
    </row>
    <row r="149" spans="1:12" ht="15">
      <c r="A149" s="19"/>
      <c r="B149" s="20"/>
      <c r="C149" s="21"/>
      <c r="D149" s="25" t="s">
        <v>39</v>
      </c>
      <c r="E149" s="23"/>
      <c r="F149" s="24"/>
      <c r="G149" s="24"/>
      <c r="H149" s="24"/>
      <c r="I149" s="24"/>
      <c r="J149" s="24"/>
      <c r="K149" s="45"/>
      <c r="L149" s="24"/>
    </row>
    <row r="150" spans="1:12" ht="15">
      <c r="A150" s="19"/>
      <c r="B150" s="20"/>
      <c r="C150" s="21"/>
      <c r="D150" s="25" t="s">
        <v>34</v>
      </c>
      <c r="E150" s="23"/>
      <c r="F150" s="24"/>
      <c r="G150" s="24"/>
      <c r="H150" s="24"/>
      <c r="I150" s="24"/>
      <c r="J150" s="24"/>
      <c r="K150" s="45"/>
      <c r="L150" s="24"/>
    </row>
    <row r="151" spans="1:12" ht="15">
      <c r="A151" s="19"/>
      <c r="B151" s="20"/>
      <c r="C151" s="21"/>
      <c r="D151" s="25" t="s">
        <v>40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5" t="s">
        <v>41</v>
      </c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19"/>
      <c r="B153" s="20"/>
      <c r="C153" s="21"/>
      <c r="D153" s="25" t="s">
        <v>42</v>
      </c>
      <c r="E153" s="23"/>
      <c r="F153" s="24"/>
      <c r="G153" s="24"/>
      <c r="H153" s="24"/>
      <c r="I153" s="24"/>
      <c r="J153" s="24"/>
      <c r="K153" s="45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36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6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0" t="s">
        <v>43</v>
      </c>
      <c r="D157" s="51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33.570000000000007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104.54999999999998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95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4" t="s">
        <v>72</v>
      </c>
      <c r="L158" s="18">
        <v>58.99</v>
      </c>
    </row>
    <row r="159" spans="1:12" ht="15">
      <c r="A159" s="19"/>
      <c r="B159" s="20"/>
      <c r="C159" s="21"/>
      <c r="D159" s="22" t="s">
        <v>34</v>
      </c>
      <c r="E159" s="23" t="s">
        <v>64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5" t="s">
        <v>65</v>
      </c>
      <c r="L159" s="24">
        <v>18.77</v>
      </c>
    </row>
    <row r="160" spans="1:12" ht="15">
      <c r="A160" s="19"/>
      <c r="B160" s="20"/>
      <c r="C160" s="21"/>
      <c r="D160" s="25" t="s">
        <v>28</v>
      </c>
      <c r="E160" s="23" t="s">
        <v>70</v>
      </c>
      <c r="F160" s="24">
        <v>210</v>
      </c>
      <c r="G160" s="24">
        <v>0.2</v>
      </c>
      <c r="H160" s="24">
        <v>0</v>
      </c>
      <c r="I160" s="24">
        <v>15.02</v>
      </c>
      <c r="J160" s="24">
        <v>61.04</v>
      </c>
      <c r="K160" s="45" t="s">
        <v>71</v>
      </c>
      <c r="L160" s="24">
        <v>2.0499999999999998</v>
      </c>
    </row>
    <row r="161" spans="1:12" ht="15">
      <c r="A161" s="19"/>
      <c r="B161" s="20"/>
      <c r="C161" s="21"/>
      <c r="D161" s="25" t="s">
        <v>31</v>
      </c>
      <c r="E161" s="23" t="s">
        <v>32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5" t="s">
        <v>27</v>
      </c>
      <c r="L161" s="24">
        <v>4.26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19"/>
      <c r="B163" s="20"/>
      <c r="C163" s="21"/>
      <c r="D163" s="22" t="s">
        <v>26</v>
      </c>
      <c r="E163" s="23" t="s">
        <v>96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5" t="s">
        <v>27</v>
      </c>
      <c r="L163" s="24">
        <v>13.98</v>
      </c>
    </row>
    <row r="164" spans="1:12" ht="15">
      <c r="A164" s="19"/>
      <c r="B164" s="20"/>
      <c r="C164" s="21"/>
      <c r="D164" s="22" t="s">
        <v>57</v>
      </c>
      <c r="E164" s="23" t="s">
        <v>88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5" t="s">
        <v>27</v>
      </c>
      <c r="L164" s="24">
        <v>6.5</v>
      </c>
    </row>
    <row r="165" spans="1:12" ht="15">
      <c r="A165" s="26"/>
      <c r="B165" s="27"/>
      <c r="C165" s="28"/>
      <c r="D165" s="29" t="s">
        <v>36</v>
      </c>
      <c r="E165" s="30"/>
      <c r="F165" s="31">
        <f>SUM(F158:F164)</f>
        <v>604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81.299999999999983</v>
      </c>
      <c r="J165" s="31">
        <f t="shared" si="78"/>
        <v>610.62000000000012</v>
      </c>
      <c r="K165" s="46"/>
      <c r="L165" s="31">
        <f t="shared" ref="L165" si="79">SUM(L158:L164)</f>
        <v>104.55000000000001</v>
      </c>
    </row>
    <row r="166" spans="1:12" ht="15">
      <c r="A166" s="32">
        <f>A158</f>
        <v>2</v>
      </c>
      <c r="B166" s="33">
        <f>B158</f>
        <v>4</v>
      </c>
      <c r="C166" s="34" t="s">
        <v>37</v>
      </c>
      <c r="D166" s="25" t="s">
        <v>26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25" t="s">
        <v>38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25" t="s">
        <v>39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19"/>
      <c r="B169" s="20"/>
      <c r="C169" s="21"/>
      <c r="D169" s="25" t="s">
        <v>34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5" t="s">
        <v>40</v>
      </c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5" t="s">
        <v>41</v>
      </c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19"/>
      <c r="B172" s="20"/>
      <c r="C172" s="21"/>
      <c r="D172" s="25" t="s">
        <v>42</v>
      </c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36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6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0" t="s">
        <v>43</v>
      </c>
      <c r="D176" s="51"/>
      <c r="E176" s="37"/>
      <c r="F176" s="38">
        <f>F165+F175</f>
        <v>604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81.299999999999983</v>
      </c>
      <c r="J176" s="38">
        <f t="shared" ref="J176:L176" si="85">J165+J175</f>
        <v>610.62000000000012</v>
      </c>
      <c r="K176" s="38"/>
      <c r="L176" s="38">
        <f t="shared" si="85"/>
        <v>104.55000000000001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86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4" t="s">
        <v>25</v>
      </c>
      <c r="L177" s="18">
        <v>55.3</v>
      </c>
    </row>
    <row r="178" spans="1:12" ht="15">
      <c r="A178" s="19"/>
      <c r="B178" s="20"/>
      <c r="C178" s="21"/>
      <c r="D178" s="22" t="s">
        <v>34</v>
      </c>
      <c r="E178" s="23" t="s">
        <v>73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5" t="s">
        <v>74</v>
      </c>
      <c r="L178" s="24">
        <v>23.22</v>
      </c>
    </row>
    <row r="179" spans="1:12" ht="15">
      <c r="A179" s="19"/>
      <c r="B179" s="20"/>
      <c r="C179" s="21"/>
      <c r="D179" s="25" t="s">
        <v>28</v>
      </c>
      <c r="E179" s="23" t="s">
        <v>78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5" t="s">
        <v>79</v>
      </c>
      <c r="L179" s="24">
        <v>7.17</v>
      </c>
    </row>
    <row r="180" spans="1:12" ht="15">
      <c r="A180" s="19"/>
      <c r="B180" s="20"/>
      <c r="C180" s="21"/>
      <c r="D180" s="25" t="s">
        <v>31</v>
      </c>
      <c r="E180" s="23" t="s">
        <v>32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5" t="s">
        <v>27</v>
      </c>
      <c r="L180" s="24">
        <v>3.86</v>
      </c>
    </row>
    <row r="181" spans="1:12" ht="15">
      <c r="A181" s="19"/>
      <c r="B181" s="20"/>
      <c r="C181" s="21"/>
      <c r="D181" s="25" t="s">
        <v>33</v>
      </c>
      <c r="E181" s="23" t="s">
        <v>61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5" t="s">
        <v>27</v>
      </c>
      <c r="L181" s="24">
        <v>15</v>
      </c>
    </row>
    <row r="182" spans="1:12" ht="15">
      <c r="A182" s="19"/>
      <c r="B182" s="20"/>
      <c r="C182" s="21"/>
      <c r="D182" s="22" t="s">
        <v>26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620</v>
      </c>
      <c r="G184" s="31">
        <f t="shared" ref="G184:J184" si="86">SUM(G177:G183)</f>
        <v>24.459999999999997</v>
      </c>
      <c r="H184" s="31">
        <f t="shared" si="86"/>
        <v>29.24</v>
      </c>
      <c r="I184" s="31">
        <f t="shared" si="86"/>
        <v>105.11</v>
      </c>
      <c r="J184" s="31">
        <f t="shared" si="86"/>
        <v>768.03000000000009</v>
      </c>
      <c r="K184" s="46"/>
      <c r="L184" s="31">
        <f t="shared" ref="L184" si="87">SUM(L177:L183)</f>
        <v>104.55</v>
      </c>
    </row>
    <row r="185" spans="1:12" ht="15">
      <c r="A185" s="32">
        <f>A177</f>
        <v>2</v>
      </c>
      <c r="B185" s="33">
        <f>B177</f>
        <v>5</v>
      </c>
      <c r="C185" s="34" t="s">
        <v>37</v>
      </c>
      <c r="D185" s="25" t="s">
        <v>26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38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39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34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42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36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6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0" t="s">
        <v>43</v>
      </c>
      <c r="D195" s="51"/>
      <c r="E195" s="37"/>
      <c r="F195" s="38">
        <f>F184+F194</f>
        <v>620</v>
      </c>
      <c r="G195" s="38">
        <f t="shared" ref="G195" si="90">G184+G194</f>
        <v>24.459999999999997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768.03000000000009</v>
      </c>
      <c r="K195" s="38"/>
      <c r="L195" s="38">
        <f t="shared" si="93"/>
        <v>104.55</v>
      </c>
    </row>
    <row r="196" spans="1:12">
      <c r="A196" s="47"/>
      <c r="B196" s="48"/>
      <c r="C196" s="52" t="s">
        <v>75</v>
      </c>
      <c r="D196" s="52"/>
      <c r="E196" s="52"/>
      <c r="F196" s="49">
        <f>(F24+F43+F62+F81+F100+F119+F138+F157+F176+F195)/(IF(F24=0,0,1)+IF(F43=0,0,1)+IF(F62=0,0,1)+IF(F81=0,0,1)+IF(F100=0,0,1)+IF(F119=0,0,1)+IF(F138=0,0,1)+IF(F157=0,0,1)+IF(F176=0,0,1)+IF(F195=0,0,1))</f>
        <v>607.9</v>
      </c>
      <c r="G196" s="49">
        <f t="shared" ref="G196:J196" si="94">(G24+G43+G62+G81+G100+G119+G138+G157+G176+G195)/(IF(G24=0,0,1)+IF(G43=0,0,1)+IF(G62=0,0,1)+IF(G81=0,0,1)+IF(G100=0,0,1)+IF(G119=0,0,1)+IF(G138=0,0,1)+IF(G157=0,0,1)+IF(G176=0,0,1)+IF(G195=0,0,1))</f>
        <v>30.655999999999995</v>
      </c>
      <c r="H196" s="49">
        <f t="shared" si="94"/>
        <v>29.608999999999998</v>
      </c>
      <c r="I196" s="49">
        <f t="shared" si="94"/>
        <v>96.241</v>
      </c>
      <c r="J196" s="49">
        <f t="shared" si="94"/>
        <v>717.47500000000002</v>
      </c>
      <c r="K196" s="49"/>
      <c r="L196" s="49">
        <f t="shared" ref="L196" si="95">(L24+L43+L62+L81+L100+L119+L138+L157+L176+L195)/(IF(L24=0,0,1)+IF(L43=0,0,1)+IF(L62=0,0,1)+IF(L81=0,0,1)+IF(L100=0,0,1)+IF(L119=0,0,1)+IF(L138=0,0,1)+IF(L157=0,0,1)+IF(L176=0,0,1)+IF(L195=0,0,1))</f>
        <v>104.54999999999998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</cp:lastModifiedBy>
  <dcterms:created xsi:type="dcterms:W3CDTF">2022-05-16T14:23:00Z</dcterms:created>
  <dcterms:modified xsi:type="dcterms:W3CDTF">2025-10-27T16:02:35Z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